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202300"/>
  <mc:AlternateContent xmlns:mc="http://schemas.openxmlformats.org/markup-compatibility/2006">
    <mc:Choice Requires="x15">
      <x15ac:absPath xmlns:x15ac="http://schemas.microsoft.com/office/spreadsheetml/2010/11/ac" url="https://ocmwherkdestad-my.sharepoint.com/personal/michiel_vanholst_herk-de-stad_be/Documents/Bureaublad/invulformulieren subsidieaanvraag jeugd/"/>
    </mc:Choice>
  </mc:AlternateContent>
  <xr:revisionPtr revIDLastSave="1051" documentId="8_{1DDE308A-C223-4633-92F1-AEB43931BCB3}" xr6:coauthVersionLast="47" xr6:coauthVersionMax="47" xr10:uidLastSave="{D8C47077-E05F-46AF-850C-7CCD0F4A69D8}"/>
  <bookViews>
    <workbookView xWindow="-45" yWindow="150" windowWidth="28410" windowHeight="14865" activeTab="5" xr2:uid="{95ADDEA0-53E9-4FA6-8E76-8787AFC2A42B}"/>
  </bookViews>
  <sheets>
    <sheet name="OVERZICHT PUNTEN" sheetId="1" r:id="rId1"/>
    <sheet name="REGELMATIGE WERKING" sheetId="2" r:id="rId2"/>
    <sheet name="GROEPSWEEKENDS" sheetId="3" r:id="rId3"/>
    <sheet name="GROEPSOPTREDENS" sheetId="4" r:id="rId4"/>
    <sheet name="OPEN ACTIVITEITEN" sheetId="5" r:id="rId5"/>
    <sheet name=" COMMUNICATIE"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 l="1"/>
  <c r="B28" i="1"/>
  <c r="B26" i="1"/>
  <c r="B24" i="1"/>
  <c r="B22" i="1"/>
  <c r="B20" i="1"/>
  <c r="E3" i="3"/>
  <c r="E4" i="3"/>
  <c r="E5" i="3"/>
  <c r="E6" i="3"/>
  <c r="E2" i="3"/>
  <c r="T3" i="2"/>
  <c r="T5" i="2" s="1"/>
  <c r="T7" i="2" s="1"/>
  <c r="T9" i="2" s="1"/>
  <c r="T11" i="2" s="1"/>
  <c r="T13" i="2" s="1"/>
  <c r="T15" i="2" s="1"/>
  <c r="T17" i="2" s="1"/>
  <c r="T19" i="2" s="1"/>
  <c r="T21" i="2" s="1"/>
  <c r="T23" i="2" s="1"/>
  <c r="T25" i="2" s="1"/>
  <c r="T27" i="2" s="1"/>
  <c r="T29" i="2" s="1"/>
  <c r="T31" i="2" s="1"/>
  <c r="T33" i="2" s="1"/>
  <c r="T35" i="2" s="1"/>
  <c r="T37" i="2" s="1"/>
  <c r="T39" i="2" s="1"/>
  <c r="T41" i="2" s="1"/>
  <c r="T43" i="2" s="1"/>
  <c r="T45" i="2" s="1"/>
  <c r="T47" i="2" s="1"/>
  <c r="T49" i="2" s="1"/>
  <c r="T51" i="2" s="1"/>
  <c r="T53" i="2" s="1"/>
  <c r="T55" i="2" s="1"/>
  <c r="T57" i="2" s="1"/>
  <c r="T59" i="2" s="1"/>
  <c r="T61" i="2" s="1"/>
  <c r="T63" i="2" s="1"/>
  <c r="T65" i="2" s="1"/>
  <c r="T67" i="2" s="1"/>
  <c r="T69" i="2" s="1"/>
  <c r="T71" i="2" s="1"/>
  <c r="T73" i="2" s="1"/>
  <c r="T75" i="2" s="1"/>
  <c r="T77" i="2" s="1"/>
  <c r="T79" i="2" s="1"/>
  <c r="T81" i="2" s="1"/>
  <c r="T83" i="2" s="1"/>
  <c r="T85" i="2" s="1"/>
  <c r="T87" i="2" s="1"/>
  <c r="T89" i="2" s="1"/>
  <c r="T91" i="2" s="1"/>
  <c r="T93" i="2" s="1"/>
  <c r="T95" i="2" s="1"/>
  <c r="T97" i="2" s="1"/>
  <c r="T99" i="2" s="1"/>
  <c r="T101" i="2" s="1"/>
  <c r="T103" i="2" s="1"/>
  <c r="T105" i="2" s="1"/>
  <c r="T107" i="2" s="1"/>
  <c r="T2" i="2"/>
  <c r="T4" i="2" s="1"/>
  <c r="T6" i="2" s="1"/>
  <c r="T8" i="2" s="1"/>
  <c r="T10" i="2" s="1"/>
  <c r="T12" i="2" s="1"/>
  <c r="T14" i="2" s="1"/>
  <c r="T16" i="2" s="1"/>
  <c r="T18" i="2" s="1"/>
  <c r="T20" i="2" s="1"/>
  <c r="T22" i="2" s="1"/>
  <c r="T24" i="2" s="1"/>
  <c r="T26" i="2" s="1"/>
  <c r="T28" i="2" s="1"/>
  <c r="T30" i="2" s="1"/>
  <c r="T32" i="2" s="1"/>
  <c r="T34" i="2" s="1"/>
  <c r="T36" i="2" s="1"/>
  <c r="T38" i="2" s="1"/>
  <c r="T40" i="2" s="1"/>
  <c r="T42" i="2" s="1"/>
  <c r="T44" i="2" s="1"/>
  <c r="T46" i="2" s="1"/>
  <c r="T48" i="2" s="1"/>
  <c r="T50" i="2" s="1"/>
  <c r="T52" i="2" s="1"/>
  <c r="T54" i="2" s="1"/>
  <c r="T56" i="2" s="1"/>
  <c r="T58" i="2" s="1"/>
  <c r="T60" i="2" s="1"/>
  <c r="T62" i="2" s="1"/>
  <c r="T64" i="2" s="1"/>
  <c r="T66" i="2" s="1"/>
  <c r="T68" i="2" s="1"/>
  <c r="T70" i="2" s="1"/>
  <c r="T72" i="2" s="1"/>
  <c r="T74" i="2" s="1"/>
  <c r="T76" i="2" s="1"/>
  <c r="T78" i="2" s="1"/>
  <c r="T80" i="2" s="1"/>
  <c r="T82" i="2" s="1"/>
  <c r="T84" i="2" s="1"/>
  <c r="T86" i="2" s="1"/>
  <c r="T88" i="2" s="1"/>
  <c r="T90" i="2" s="1"/>
  <c r="T92" i="2" s="1"/>
  <c r="T94" i="2" s="1"/>
  <c r="T96" i="2" s="1"/>
  <c r="T98" i="2" s="1"/>
  <c r="T100" i="2" s="1"/>
  <c r="T102" i="2" s="1"/>
  <c r="T104" i="2" s="1"/>
  <c r="T106" i="2" s="1"/>
  <c r="Q3" i="2"/>
  <c r="Q5" i="2" s="1"/>
  <c r="Q7" i="2" s="1"/>
  <c r="Q9" i="2" s="1"/>
  <c r="Q11" i="2" s="1"/>
  <c r="Q13" i="2" s="1"/>
  <c r="Q15" i="2" s="1"/>
  <c r="Q17" i="2" s="1"/>
  <c r="Q19" i="2" s="1"/>
  <c r="Q21" i="2" s="1"/>
  <c r="Q23" i="2" s="1"/>
  <c r="Q25" i="2" s="1"/>
  <c r="Q27" i="2" s="1"/>
  <c r="Q29" i="2" s="1"/>
  <c r="Q31" i="2" s="1"/>
  <c r="Q33" i="2" s="1"/>
  <c r="Q35" i="2" s="1"/>
  <c r="Q37" i="2" s="1"/>
  <c r="Q39" i="2" s="1"/>
  <c r="Q41" i="2" s="1"/>
  <c r="Q43" i="2" s="1"/>
  <c r="Q45" i="2" s="1"/>
  <c r="Q47" i="2" s="1"/>
  <c r="Q49" i="2" s="1"/>
  <c r="Q51" i="2" s="1"/>
  <c r="Q53" i="2" s="1"/>
  <c r="Q55" i="2" s="1"/>
  <c r="Q57" i="2" s="1"/>
  <c r="Q59" i="2" s="1"/>
  <c r="Q61" i="2" s="1"/>
  <c r="Q63" i="2" s="1"/>
  <c r="Q65" i="2" s="1"/>
  <c r="Q67" i="2" s="1"/>
  <c r="Q69" i="2" s="1"/>
  <c r="Q71" i="2" s="1"/>
  <c r="Q73" i="2" s="1"/>
  <c r="Q75" i="2" s="1"/>
  <c r="Q77" i="2" s="1"/>
  <c r="Q79" i="2" s="1"/>
  <c r="Q81" i="2" s="1"/>
  <c r="Q83" i="2" s="1"/>
  <c r="Q85" i="2" s="1"/>
  <c r="Q87" i="2" s="1"/>
  <c r="Q89" i="2" s="1"/>
  <c r="Q91" i="2" s="1"/>
  <c r="Q93" i="2" s="1"/>
  <c r="Q95" i="2" s="1"/>
  <c r="Q97" i="2" s="1"/>
  <c r="Q99" i="2" s="1"/>
  <c r="Q101" i="2" s="1"/>
  <c r="Q103" i="2" s="1"/>
  <c r="Q105" i="2" s="1"/>
  <c r="Q107" i="2" s="1"/>
  <c r="Q2" i="2"/>
  <c r="Q4" i="2" s="1"/>
  <c r="Q6" i="2" s="1"/>
  <c r="Q8" i="2" s="1"/>
  <c r="Q10" i="2" s="1"/>
  <c r="Q12" i="2" s="1"/>
  <c r="Q14" i="2" s="1"/>
  <c r="Q16" i="2" s="1"/>
  <c r="Q18" i="2" s="1"/>
  <c r="Q20" i="2" s="1"/>
  <c r="Q22" i="2" s="1"/>
  <c r="Q24" i="2" s="1"/>
  <c r="Q26" i="2" s="1"/>
  <c r="Q28" i="2" s="1"/>
  <c r="Q30" i="2" s="1"/>
  <c r="Q32" i="2" s="1"/>
  <c r="Q34" i="2" s="1"/>
  <c r="Q36" i="2" s="1"/>
  <c r="Q38" i="2" s="1"/>
  <c r="Q40" i="2" s="1"/>
  <c r="Q42" i="2" s="1"/>
  <c r="Q44" i="2" s="1"/>
  <c r="Q46" i="2" s="1"/>
  <c r="Q48" i="2" s="1"/>
  <c r="Q50" i="2" s="1"/>
  <c r="Q52" i="2" s="1"/>
  <c r="Q54" i="2" s="1"/>
  <c r="Q56" i="2" s="1"/>
  <c r="Q58" i="2" s="1"/>
  <c r="Q60" i="2" s="1"/>
  <c r="Q62" i="2" s="1"/>
  <c r="Q64" i="2" s="1"/>
  <c r="Q66" i="2" s="1"/>
  <c r="Q68" i="2" s="1"/>
  <c r="Q70" i="2" s="1"/>
  <c r="Q72" i="2" s="1"/>
  <c r="Q74" i="2" s="1"/>
  <c r="Q76" i="2" s="1"/>
  <c r="Q78" i="2" s="1"/>
  <c r="Q80" i="2" s="1"/>
  <c r="Q82" i="2" s="1"/>
  <c r="Q84" i="2" s="1"/>
  <c r="Q86" i="2" s="1"/>
  <c r="Q88" i="2" s="1"/>
  <c r="Q90" i="2" s="1"/>
  <c r="Q92" i="2" s="1"/>
  <c r="Q94" i="2" s="1"/>
  <c r="Q96" i="2" s="1"/>
  <c r="Q98" i="2" s="1"/>
  <c r="Q100" i="2" s="1"/>
  <c r="Q102" i="2" s="1"/>
  <c r="Q104" i="2" s="1"/>
  <c r="Q106" i="2" s="1"/>
  <c r="N3" i="2"/>
  <c r="N5" i="2" s="1"/>
  <c r="N7" i="2" s="1"/>
  <c r="N9" i="2" s="1"/>
  <c r="N11" i="2" s="1"/>
  <c r="N13" i="2" s="1"/>
  <c r="N15" i="2" s="1"/>
  <c r="N17" i="2" s="1"/>
  <c r="N19" i="2" s="1"/>
  <c r="N21" i="2" s="1"/>
  <c r="N23" i="2" s="1"/>
  <c r="N25" i="2" s="1"/>
  <c r="N27" i="2" s="1"/>
  <c r="N29" i="2" s="1"/>
  <c r="N31" i="2" s="1"/>
  <c r="N33" i="2" s="1"/>
  <c r="N35" i="2" s="1"/>
  <c r="N37" i="2" s="1"/>
  <c r="N39" i="2" s="1"/>
  <c r="N41" i="2" s="1"/>
  <c r="N43" i="2" s="1"/>
  <c r="N45" i="2" s="1"/>
  <c r="N47" i="2" s="1"/>
  <c r="N49" i="2" s="1"/>
  <c r="N51" i="2" s="1"/>
  <c r="N53" i="2" s="1"/>
  <c r="N55" i="2" s="1"/>
  <c r="N57" i="2" s="1"/>
  <c r="N59" i="2" s="1"/>
  <c r="N61" i="2" s="1"/>
  <c r="N63" i="2" s="1"/>
  <c r="N65" i="2" s="1"/>
  <c r="N67" i="2" s="1"/>
  <c r="N69" i="2" s="1"/>
  <c r="N71" i="2" s="1"/>
  <c r="N73" i="2" s="1"/>
  <c r="N75" i="2" s="1"/>
  <c r="N77" i="2" s="1"/>
  <c r="N79" i="2" s="1"/>
  <c r="N81" i="2" s="1"/>
  <c r="N83" i="2" s="1"/>
  <c r="N85" i="2" s="1"/>
  <c r="N87" i="2" s="1"/>
  <c r="N89" i="2" s="1"/>
  <c r="N91" i="2" s="1"/>
  <c r="N93" i="2" s="1"/>
  <c r="N95" i="2" s="1"/>
  <c r="N97" i="2" s="1"/>
  <c r="N99" i="2" s="1"/>
  <c r="N101" i="2" s="1"/>
  <c r="N103" i="2" s="1"/>
  <c r="N105" i="2" s="1"/>
  <c r="N107" i="2" s="1"/>
  <c r="N2" i="2"/>
  <c r="N4" i="2" s="1"/>
  <c r="N6" i="2" s="1"/>
  <c r="N8" i="2" s="1"/>
  <c r="N10" i="2" s="1"/>
  <c r="N12" i="2" s="1"/>
  <c r="N14" i="2" s="1"/>
  <c r="N16" i="2" s="1"/>
  <c r="N18" i="2" s="1"/>
  <c r="N20" i="2" s="1"/>
  <c r="N22" i="2" s="1"/>
  <c r="N24" i="2" s="1"/>
  <c r="N26" i="2" s="1"/>
  <c r="N28" i="2" s="1"/>
  <c r="N30" i="2" s="1"/>
  <c r="N32" i="2" s="1"/>
  <c r="N34" i="2" s="1"/>
  <c r="N36" i="2" s="1"/>
  <c r="N38" i="2" s="1"/>
  <c r="N40" i="2" s="1"/>
  <c r="N42" i="2" s="1"/>
  <c r="N44" i="2" s="1"/>
  <c r="N46" i="2" s="1"/>
  <c r="N48" i="2" s="1"/>
  <c r="N50" i="2" s="1"/>
  <c r="N52" i="2" s="1"/>
  <c r="N54" i="2" s="1"/>
  <c r="N56" i="2" s="1"/>
  <c r="N58" i="2" s="1"/>
  <c r="N60" i="2" s="1"/>
  <c r="N62" i="2" s="1"/>
  <c r="N64" i="2" s="1"/>
  <c r="N66" i="2" s="1"/>
  <c r="N68" i="2" s="1"/>
  <c r="N70" i="2" s="1"/>
  <c r="N72" i="2" s="1"/>
  <c r="N74" i="2" s="1"/>
  <c r="N76" i="2" s="1"/>
  <c r="N78" i="2" s="1"/>
  <c r="N80" i="2" s="1"/>
  <c r="N82" i="2" s="1"/>
  <c r="N84" i="2" s="1"/>
  <c r="N86" i="2" s="1"/>
  <c r="N88" i="2" s="1"/>
  <c r="N90" i="2" s="1"/>
  <c r="N92" i="2" s="1"/>
  <c r="N94" i="2" s="1"/>
  <c r="N96" i="2" s="1"/>
  <c r="N98" i="2" s="1"/>
  <c r="N100" i="2" s="1"/>
  <c r="N102" i="2" s="1"/>
  <c r="N104" i="2" s="1"/>
  <c r="N106" i="2" s="1"/>
  <c r="K3" i="2"/>
  <c r="K5" i="2" s="1"/>
  <c r="K7" i="2" s="1"/>
  <c r="K9" i="2" s="1"/>
  <c r="K11" i="2" s="1"/>
  <c r="K13" i="2" s="1"/>
  <c r="K15" i="2" s="1"/>
  <c r="K17" i="2" s="1"/>
  <c r="K19" i="2" s="1"/>
  <c r="K21" i="2" s="1"/>
  <c r="K23" i="2" s="1"/>
  <c r="K25" i="2" s="1"/>
  <c r="K27" i="2" s="1"/>
  <c r="K29" i="2" s="1"/>
  <c r="K31" i="2" s="1"/>
  <c r="K33" i="2" s="1"/>
  <c r="K35" i="2" s="1"/>
  <c r="K37" i="2" s="1"/>
  <c r="K39" i="2" s="1"/>
  <c r="K41" i="2" s="1"/>
  <c r="K43" i="2" s="1"/>
  <c r="K45" i="2" s="1"/>
  <c r="K47" i="2" s="1"/>
  <c r="K49" i="2" s="1"/>
  <c r="K51" i="2" s="1"/>
  <c r="K53" i="2" s="1"/>
  <c r="K55" i="2" s="1"/>
  <c r="K57" i="2" s="1"/>
  <c r="K59" i="2" s="1"/>
  <c r="K61" i="2" s="1"/>
  <c r="K63" i="2" s="1"/>
  <c r="K65" i="2" s="1"/>
  <c r="K67" i="2" s="1"/>
  <c r="K69" i="2" s="1"/>
  <c r="K71" i="2" s="1"/>
  <c r="K73" i="2" s="1"/>
  <c r="K75" i="2" s="1"/>
  <c r="K77" i="2" s="1"/>
  <c r="K79" i="2" s="1"/>
  <c r="K81" i="2" s="1"/>
  <c r="K83" i="2" s="1"/>
  <c r="K85" i="2" s="1"/>
  <c r="K87" i="2" s="1"/>
  <c r="K89" i="2" s="1"/>
  <c r="K91" i="2" s="1"/>
  <c r="K93" i="2" s="1"/>
  <c r="K95" i="2" s="1"/>
  <c r="K97" i="2" s="1"/>
  <c r="K99" i="2" s="1"/>
  <c r="K101" i="2" s="1"/>
  <c r="K103" i="2" s="1"/>
  <c r="K105" i="2" s="1"/>
  <c r="K107" i="2" s="1"/>
  <c r="K2" i="2"/>
  <c r="K4" i="2" s="1"/>
  <c r="K6" i="2" s="1"/>
  <c r="K8" i="2" s="1"/>
  <c r="K10" i="2" s="1"/>
  <c r="K12" i="2" s="1"/>
  <c r="K14" i="2" s="1"/>
  <c r="K16" i="2" s="1"/>
  <c r="K18" i="2" s="1"/>
  <c r="K20" i="2" s="1"/>
  <c r="K22" i="2" s="1"/>
  <c r="K24" i="2" s="1"/>
  <c r="K26" i="2" s="1"/>
  <c r="K28" i="2" s="1"/>
  <c r="K30" i="2" s="1"/>
  <c r="K32" i="2" s="1"/>
  <c r="K34" i="2" s="1"/>
  <c r="K36" i="2" s="1"/>
  <c r="K38" i="2" s="1"/>
  <c r="K40" i="2" s="1"/>
  <c r="K42" i="2" s="1"/>
  <c r="K44" i="2" s="1"/>
  <c r="K46" i="2" s="1"/>
  <c r="K48" i="2" s="1"/>
  <c r="K50" i="2" s="1"/>
  <c r="K52" i="2" s="1"/>
  <c r="K54" i="2" s="1"/>
  <c r="K56" i="2" s="1"/>
  <c r="K58" i="2" s="1"/>
  <c r="K60" i="2" s="1"/>
  <c r="K62" i="2" s="1"/>
  <c r="K64" i="2" s="1"/>
  <c r="K66" i="2" s="1"/>
  <c r="K68" i="2" s="1"/>
  <c r="K70" i="2" s="1"/>
  <c r="K72" i="2" s="1"/>
  <c r="K74" i="2" s="1"/>
  <c r="K76" i="2" s="1"/>
  <c r="K78" i="2" s="1"/>
  <c r="K80" i="2" s="1"/>
  <c r="K82" i="2" s="1"/>
  <c r="K84" i="2" s="1"/>
  <c r="K86" i="2" s="1"/>
  <c r="K88" i="2" s="1"/>
  <c r="K90" i="2" s="1"/>
  <c r="K92" i="2" s="1"/>
  <c r="K94" i="2" s="1"/>
  <c r="K96" i="2" s="1"/>
  <c r="K98" i="2" s="1"/>
  <c r="K100" i="2" s="1"/>
  <c r="K102" i="2" s="1"/>
  <c r="K104" i="2" s="1"/>
  <c r="K106" i="2" s="1"/>
  <c r="H3" i="2"/>
  <c r="H5" i="2" s="1"/>
  <c r="H7" i="2" s="1"/>
  <c r="H9" i="2" s="1"/>
  <c r="H11" i="2" s="1"/>
  <c r="H13" i="2" s="1"/>
  <c r="H15" i="2" s="1"/>
  <c r="H17" i="2" s="1"/>
  <c r="H19" i="2" s="1"/>
  <c r="H21" i="2" s="1"/>
  <c r="H23" i="2" s="1"/>
  <c r="H25" i="2" s="1"/>
  <c r="H27" i="2" s="1"/>
  <c r="H29" i="2" s="1"/>
  <c r="H31" i="2" s="1"/>
  <c r="H33" i="2" s="1"/>
  <c r="H35" i="2" s="1"/>
  <c r="H37" i="2" s="1"/>
  <c r="H39" i="2" s="1"/>
  <c r="H41" i="2" s="1"/>
  <c r="H43" i="2" s="1"/>
  <c r="H45" i="2" s="1"/>
  <c r="H47" i="2" s="1"/>
  <c r="H49" i="2" s="1"/>
  <c r="H51" i="2" s="1"/>
  <c r="H53" i="2" s="1"/>
  <c r="H55" i="2" s="1"/>
  <c r="H57" i="2" s="1"/>
  <c r="H59" i="2" s="1"/>
  <c r="H61" i="2" s="1"/>
  <c r="H63" i="2" s="1"/>
  <c r="H65" i="2" s="1"/>
  <c r="H67" i="2" s="1"/>
  <c r="H69" i="2" s="1"/>
  <c r="H71" i="2" s="1"/>
  <c r="H73" i="2" s="1"/>
  <c r="H75" i="2" s="1"/>
  <c r="H77" i="2" s="1"/>
  <c r="H79" i="2" s="1"/>
  <c r="H81" i="2" s="1"/>
  <c r="H83" i="2" s="1"/>
  <c r="H85" i="2" s="1"/>
  <c r="H87" i="2" s="1"/>
  <c r="H89" i="2" s="1"/>
  <c r="H91" i="2" s="1"/>
  <c r="H93" i="2" s="1"/>
  <c r="H95" i="2" s="1"/>
  <c r="H97" i="2" s="1"/>
  <c r="H99" i="2" s="1"/>
  <c r="H101" i="2" s="1"/>
  <c r="H103" i="2" s="1"/>
  <c r="H105" i="2" s="1"/>
  <c r="H107" i="2" s="1"/>
  <c r="H2" i="2"/>
  <c r="H4" i="2" s="1"/>
  <c r="H6" i="2" s="1"/>
  <c r="H8" i="2" s="1"/>
  <c r="H10" i="2" s="1"/>
  <c r="H12" i="2" s="1"/>
  <c r="H14" i="2" s="1"/>
  <c r="H16" i="2" s="1"/>
  <c r="H18" i="2" s="1"/>
  <c r="H20" i="2" s="1"/>
  <c r="H22" i="2" s="1"/>
  <c r="H24" i="2" s="1"/>
  <c r="H26" i="2" s="1"/>
  <c r="H28" i="2" s="1"/>
  <c r="H30" i="2" s="1"/>
  <c r="H32" i="2" s="1"/>
  <c r="H34" i="2" s="1"/>
  <c r="H36" i="2" s="1"/>
  <c r="H38" i="2" s="1"/>
  <c r="H40" i="2" s="1"/>
  <c r="H42" i="2" s="1"/>
  <c r="H44" i="2" s="1"/>
  <c r="H46" i="2" s="1"/>
  <c r="H48" i="2" s="1"/>
  <c r="H50" i="2" s="1"/>
  <c r="H52" i="2" s="1"/>
  <c r="H54" i="2" s="1"/>
  <c r="H56" i="2" s="1"/>
  <c r="H58" i="2" s="1"/>
  <c r="H60" i="2" s="1"/>
  <c r="H62" i="2" s="1"/>
  <c r="H64" i="2" s="1"/>
  <c r="H66" i="2" s="1"/>
  <c r="H68" i="2" s="1"/>
  <c r="H70" i="2" s="1"/>
  <c r="H72" i="2" s="1"/>
  <c r="H74" i="2" s="1"/>
  <c r="H76" i="2" s="1"/>
  <c r="H78" i="2" s="1"/>
  <c r="H80" i="2" s="1"/>
  <c r="H82" i="2" s="1"/>
  <c r="H84" i="2" s="1"/>
  <c r="H86" i="2" s="1"/>
  <c r="H88" i="2" s="1"/>
  <c r="H90" i="2" s="1"/>
  <c r="H92" i="2" s="1"/>
  <c r="H94" i="2" s="1"/>
  <c r="H96" i="2" s="1"/>
  <c r="H98" i="2" s="1"/>
  <c r="H100" i="2" s="1"/>
  <c r="H102" i="2" s="1"/>
  <c r="H104" i="2" s="1"/>
  <c r="H106" i="2" s="1"/>
  <c r="E3" i="2"/>
  <c r="E5" i="2" s="1"/>
  <c r="E7" i="2" s="1"/>
  <c r="E9" i="2" s="1"/>
  <c r="E11" i="2" s="1"/>
  <c r="E13" i="2" s="1"/>
  <c r="E15" i="2" s="1"/>
  <c r="E17" i="2" s="1"/>
  <c r="E19" i="2" s="1"/>
  <c r="E21" i="2" s="1"/>
  <c r="E23" i="2" s="1"/>
  <c r="E25" i="2" s="1"/>
  <c r="E27" i="2" s="1"/>
  <c r="E29" i="2" s="1"/>
  <c r="E31" i="2" s="1"/>
  <c r="E33" i="2" s="1"/>
  <c r="E35" i="2" s="1"/>
  <c r="E37" i="2" s="1"/>
  <c r="E39" i="2" s="1"/>
  <c r="E41" i="2" s="1"/>
  <c r="E43" i="2" s="1"/>
  <c r="E45" i="2" s="1"/>
  <c r="E47" i="2" s="1"/>
  <c r="E49" i="2" s="1"/>
  <c r="E51" i="2" s="1"/>
  <c r="E53" i="2" s="1"/>
  <c r="E55" i="2" s="1"/>
  <c r="E57" i="2" s="1"/>
  <c r="E59" i="2" s="1"/>
  <c r="E61" i="2" s="1"/>
  <c r="E63" i="2" s="1"/>
  <c r="E65" i="2" s="1"/>
  <c r="E67" i="2" s="1"/>
  <c r="E69" i="2" s="1"/>
  <c r="E71" i="2" s="1"/>
  <c r="E73" i="2" s="1"/>
  <c r="E75" i="2" s="1"/>
  <c r="E77" i="2" s="1"/>
  <c r="E79" i="2" s="1"/>
  <c r="E81" i="2" s="1"/>
  <c r="E83" i="2" s="1"/>
  <c r="E85" i="2" s="1"/>
  <c r="E87" i="2" s="1"/>
  <c r="E89" i="2" s="1"/>
  <c r="E91" i="2" s="1"/>
  <c r="E93" i="2" s="1"/>
  <c r="E95" i="2" s="1"/>
  <c r="E97" i="2" s="1"/>
  <c r="E99" i="2" s="1"/>
  <c r="E101" i="2" s="1"/>
  <c r="E103" i="2" s="1"/>
  <c r="E105" i="2" s="1"/>
  <c r="E107" i="2" s="1"/>
  <c r="E2" i="2"/>
  <c r="E4" i="2" s="1"/>
  <c r="E6" i="2" s="1"/>
  <c r="E8" i="2" s="1"/>
  <c r="E10" i="2" s="1"/>
  <c r="E12" i="2" s="1"/>
  <c r="E14" i="2" s="1"/>
  <c r="E16" i="2" s="1"/>
  <c r="E18" i="2" s="1"/>
  <c r="E20" i="2" s="1"/>
  <c r="E22" i="2" s="1"/>
  <c r="E24" i="2" s="1"/>
  <c r="E26" i="2" s="1"/>
  <c r="E28" i="2" s="1"/>
  <c r="E30" i="2" s="1"/>
  <c r="E32" i="2" s="1"/>
  <c r="E34" i="2" s="1"/>
  <c r="E36" i="2" s="1"/>
  <c r="E38" i="2" s="1"/>
  <c r="E40" i="2" s="1"/>
  <c r="E42" i="2" s="1"/>
  <c r="E44" i="2" s="1"/>
  <c r="E46" i="2" s="1"/>
  <c r="E48" i="2" s="1"/>
  <c r="E50" i="2" s="1"/>
  <c r="E52" i="2" s="1"/>
  <c r="E54" i="2" s="1"/>
  <c r="E56" i="2" s="1"/>
  <c r="E58" i="2" s="1"/>
  <c r="E60" i="2" s="1"/>
  <c r="E62" i="2" s="1"/>
  <c r="E64" i="2" s="1"/>
  <c r="E66" i="2" s="1"/>
  <c r="E68" i="2" s="1"/>
  <c r="E70" i="2" s="1"/>
  <c r="E72" i="2" s="1"/>
  <c r="E74" i="2" s="1"/>
  <c r="E76" i="2" s="1"/>
  <c r="E78" i="2" s="1"/>
  <c r="E80" i="2" s="1"/>
  <c r="E82" i="2" s="1"/>
  <c r="E84" i="2" s="1"/>
  <c r="E86" i="2" s="1"/>
  <c r="E88" i="2" s="1"/>
  <c r="E90" i="2" s="1"/>
  <c r="E92" i="2" s="1"/>
  <c r="E94" i="2" s="1"/>
  <c r="E96" i="2" s="1"/>
  <c r="E98" i="2" s="1"/>
  <c r="E100" i="2" s="1"/>
  <c r="E102" i="2" s="1"/>
  <c r="E104" i="2" s="1"/>
  <c r="E106" i="2" s="1"/>
  <c r="B3" i="2"/>
  <c r="B2" i="2"/>
  <c r="F121" i="2"/>
  <c r="U121" i="2"/>
  <c r="R121" i="2"/>
  <c r="O121" i="2"/>
  <c r="L121" i="2"/>
  <c r="I121" i="2"/>
  <c r="C121" i="2"/>
  <c r="D17" i="1" s="1" a="1"/>
  <c r="D17" i="1" s="1"/>
  <c r="B16" i="1" s="1"/>
  <c r="E7" i="3" l="1"/>
  <c r="B18" i="1" s="1"/>
  <c r="B31" i="1" s="1"/>
  <c r="B5" i="2" l="1"/>
  <c r="B4" i="2"/>
  <c r="B6" i="2" s="1"/>
  <c r="B8" i="2" s="1"/>
  <c r="B10" i="2" s="1"/>
  <c r="B7" i="2" l="1"/>
  <c r="B9" i="2" l="1"/>
  <c r="B11" i="2" l="1"/>
  <c r="B12" i="2"/>
  <c r="B13" i="2" l="1"/>
  <c r="B14" i="2"/>
  <c r="B15" i="2" l="1"/>
  <c r="B16" i="2"/>
  <c r="B17" i="2" l="1"/>
  <c r="B18" i="2"/>
  <c r="B19" i="2" l="1"/>
  <c r="B20" i="2"/>
  <c r="B21" i="2" l="1"/>
  <c r="B22" i="2"/>
  <c r="B23" i="2" l="1"/>
  <c r="B24" i="2"/>
  <c r="B25" i="2" l="1"/>
  <c r="B26" i="2"/>
  <c r="B27" i="2" l="1"/>
  <c r="B28" i="2"/>
  <c r="B30" i="2" s="1"/>
  <c r="B29" i="2" l="1"/>
  <c r="B31" i="2" l="1"/>
  <c r="B32" i="2"/>
  <c r="B33" i="2" l="1"/>
  <c r="B34" i="2"/>
  <c r="B35" i="2" l="1"/>
  <c r="B36" i="2"/>
  <c r="B37" i="2" l="1"/>
  <c r="B38" i="2"/>
  <c r="B39" i="2" l="1"/>
  <c r="B40" i="2"/>
  <c r="B41" i="2" l="1"/>
  <c r="B42" i="2"/>
  <c r="B43" i="2" l="1"/>
  <c r="B44" i="2"/>
  <c r="B45" i="2" l="1"/>
  <c r="B46" i="2"/>
  <c r="B47" i="2" l="1"/>
  <c r="B48" i="2"/>
  <c r="B49" i="2" l="1"/>
  <c r="B50" i="2"/>
  <c r="B51" i="2" l="1"/>
  <c r="B52" i="2"/>
  <c r="B53" i="2" l="1"/>
  <c r="B54" i="2"/>
  <c r="B55" i="2" l="1"/>
  <c r="B56" i="2"/>
  <c r="B57" i="2" l="1"/>
  <c r="B58" i="2"/>
  <c r="B59" i="2" l="1"/>
  <c r="B60" i="2"/>
  <c r="B61" i="2" l="1"/>
  <c r="B62" i="2"/>
  <c r="B63" i="2" l="1"/>
  <c r="B64" i="2"/>
  <c r="B65" i="2" l="1"/>
  <c r="B66" i="2"/>
  <c r="B67" i="2" l="1"/>
  <c r="B68" i="2"/>
  <c r="B69" i="2" l="1"/>
  <c r="B70" i="2"/>
  <c r="B71" i="2" l="1"/>
  <c r="B72" i="2"/>
  <c r="B73" i="2" l="1"/>
  <c r="B74" i="2"/>
  <c r="B75" i="2" l="1"/>
  <c r="B76" i="2"/>
  <c r="B77" i="2" l="1"/>
  <c r="B78" i="2"/>
  <c r="B79" i="2" l="1"/>
  <c r="B80" i="2"/>
  <c r="B81" i="2" l="1"/>
  <c r="B82" i="2"/>
  <c r="B83" i="2" l="1"/>
  <c r="B84" i="2"/>
  <c r="B85" i="2" l="1"/>
  <c r="B86" i="2"/>
  <c r="B88" i="2" s="1"/>
  <c r="B90" i="2" l="1"/>
  <c r="B87" i="2"/>
  <c r="B89" i="2" s="1"/>
  <c r="B91" i="2" l="1"/>
  <c r="B92" i="2"/>
  <c r="B93" i="2" l="1"/>
  <c r="B94" i="2"/>
  <c r="B95" i="2" l="1"/>
  <c r="B96" i="2"/>
  <c r="B97" i="2" l="1"/>
  <c r="B98" i="2"/>
  <c r="B99" i="2" l="1"/>
  <c r="B100" i="2"/>
  <c r="B101" i="2" l="1"/>
  <c r="B102" i="2"/>
  <c r="B103" i="2" l="1"/>
  <c r="B104" i="2"/>
  <c r="B105" i="2" l="1"/>
  <c r="B106" i="2"/>
  <c r="B107"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<sst xmlns="http://schemas.openxmlformats.org/spreadsheetml/2006/main" count="996" uniqueCount="107">
  <si>
    <t>INVULLING ACTIVITEIT</t>
  </si>
  <si>
    <t>DATUM ACTIVITEIT</t>
  </si>
  <si>
    <t>datum 1</t>
  </si>
  <si>
    <t>datum 2</t>
  </si>
  <si>
    <t>datum 3</t>
  </si>
  <si>
    <t>datum 4</t>
  </si>
  <si>
    <t>datum 5</t>
  </si>
  <si>
    <t>datum 6</t>
  </si>
  <si>
    <t>datum 7</t>
  </si>
  <si>
    <t>datum 8</t>
  </si>
  <si>
    <t>datum 9</t>
  </si>
  <si>
    <t>datum 10</t>
  </si>
  <si>
    <t>PAS HIER SUBSIDIEJAAR AAN</t>
  </si>
  <si>
    <t>NEEN</t>
  </si>
  <si>
    <t>ACTIVITEIT LTG 1</t>
  </si>
  <si>
    <t>ACTIVITEIT LTG 2</t>
  </si>
  <si>
    <t>ACTIVITEIT LTG 3</t>
  </si>
  <si>
    <t>ACTIVITEIT LTG 4</t>
  </si>
  <si>
    <t>ACTIVITEIT LTG 5</t>
  </si>
  <si>
    <t>ACTIVITEIT LTG 6</t>
  </si>
  <si>
    <t>ACTIVITEIT LTG 7</t>
  </si>
  <si>
    <t>TOTAAL LTG 1</t>
  </si>
  <si>
    <t>TOTAAL LTG 2</t>
  </si>
  <si>
    <t>TOTAAL LTG 3</t>
  </si>
  <si>
    <t>TOTAAL LTG 4</t>
  </si>
  <si>
    <t>TOTAAL LTG 5</t>
  </si>
  <si>
    <t>TOTAAL LTG 6</t>
  </si>
  <si>
    <t>TOTAAL LTG 7</t>
  </si>
  <si>
    <t>OVERZICHT SUBSIDIEPUNTEN</t>
  </si>
  <si>
    <t>BEREKENING SUBSIDIEPUNTEN AANTAL</t>
  </si>
  <si>
    <t>1. PUNTEN VOOR LEDENAANTAL</t>
  </si>
  <si>
    <t>2. PUNTEN VOOR REGELMATIGE WERKING</t>
  </si>
  <si>
    <t>3. PUNTEN VOOR GROEPSWEEKENDS</t>
  </si>
  <si>
    <t>Type weekend</t>
  </si>
  <si>
    <t>Welke groepen namen deel aan het weekend</t>
  </si>
  <si>
    <t>Aantal deelnemende leden (incl. begeleiders)</t>
  </si>
  <si>
    <t>aantal overnachtingen</t>
  </si>
  <si>
    <t>PUNTEN</t>
  </si>
  <si>
    <t>TOTAAL PUNTEN</t>
  </si>
  <si>
    <t>4. PUNTEN VOOR GROEPSOPTREDENS</t>
  </si>
  <si>
    <t>Heb je een groepsoptreden georganiseerd in het afgelopen werkjaar?</t>
  </si>
  <si>
    <t>NEE</t>
  </si>
  <si>
    <t>Wat is een groepsoptreden?</t>
  </si>
  <si>
    <t>Gelieve hieronder foto's of schermafbeeldingen van uitnodigingen, affiches en/of online reclame in te voegen in de cel.</t>
  </si>
  <si>
    <t>Hoeveel open activiteiten werden er georganiseerd in het afgelopen werkjaar?</t>
  </si>
  <si>
    <t>Wat is een open activiteit?</t>
  </si>
  <si>
    <t>5. PUNTEN UIT OPEN ACTIVITEITEN</t>
  </si>
  <si>
    <t>6. PUNTEN UIT INTERNE COMMUNICATIE</t>
  </si>
  <si>
    <t>Hoeveel tijdschriften of online nieuwsbrieven hebben jullie uitgebracht?</t>
  </si>
  <si>
    <t>EXTERNE COMMUNICATIE</t>
  </si>
  <si>
    <t>7. PUNTEN UIT EXTERNE COMMUNICATIE</t>
  </si>
  <si>
    <t>INTERNE COMMUNICATIE</t>
  </si>
  <si>
    <t>Hebben jullie een up-to-date website?</t>
  </si>
  <si>
    <t>Hebben jullie een up-to-date pagina op sociale media?</t>
  </si>
  <si>
    <r>
      <rPr>
        <b/>
        <sz val="11"/>
        <color theme="1"/>
        <rFont val="Aptos Narrow"/>
        <family val="2"/>
        <scheme val="minor"/>
      </rPr>
      <t>LET OP:</t>
    </r>
    <r>
      <rPr>
        <sz val="11"/>
        <color theme="1"/>
        <rFont val="Aptos Narrow"/>
        <family val="2"/>
        <scheme val="minor"/>
      </rPr>
      <t xml:space="preserve">
Er kunnen slechts punten verkregen worden voor één website en één sociale media kanaal.
</t>
    </r>
    <r>
      <rPr>
        <b/>
        <sz val="11"/>
        <color theme="1"/>
        <rFont val="Aptos Narrow"/>
        <family val="2"/>
        <scheme val="minor"/>
      </rPr>
      <t>up-to-date website:</t>
    </r>
    <r>
      <rPr>
        <sz val="11"/>
        <color theme="1"/>
        <rFont val="Aptos Narrow"/>
        <family val="2"/>
        <scheme val="minor"/>
      </rPr>
      <t xml:space="preserve"> een website waarop alle contactinformatie nog correct is op het moment van de subsidieaanvraag. Ook dient er op dat moment inhoud op de website te staan die nog niet ouder is dan 2 maanden. Een mogelijke werkingskalender op de website dient op het moment van de subsidieaanvraag eveneens al aangepast te zijn naar het nieuwe werkingsjaar dat net van start is gegaan.
</t>
    </r>
    <r>
      <rPr>
        <b/>
        <sz val="11"/>
        <color theme="1"/>
        <rFont val="Aptos Narrow"/>
        <family val="2"/>
        <scheme val="minor"/>
      </rPr>
      <t>up-to-date pagina op sociale media:</t>
    </r>
    <r>
      <rPr>
        <sz val="11"/>
        <color theme="1"/>
        <rFont val="Aptos Narrow"/>
        <family val="2"/>
        <scheme val="minor"/>
      </rPr>
      <t xml:space="preserve"> Een pagina op een sociale media kanaal die regelmatig vernieuwd wordt. Er moeten jaarlijks minimaal 10 berichten worden gepost die inhoudelijk de communicatie naar ouders, leden en derden toe versterken. Voorbeelden van sociale media kanalen zijn Facebook en Instagram</t>
    </r>
  </si>
  <si>
    <t>JA/NEEN</t>
  </si>
  <si>
    <t>URL/LINK NAAR DE PAGINA</t>
  </si>
  <si>
    <t>VUL HIER DE NAAM VAN JE VERENIGING IN:</t>
  </si>
  <si>
    <t>GEEF HIER HET AANTAL LEDEN WEER INCLUSIEF LEIDING OVEREENKOMSTIG DE LEDENLIJST:</t>
  </si>
  <si>
    <t>8. PUNTEN UIT ZITPENNINGEN</t>
  </si>
  <si>
    <t>TOTAAL AANTAL SUBSIDIEPUNTEN</t>
  </si>
  <si>
    <t>IN TE VULLEN DOOR JEUGDDIENST</t>
  </si>
  <si>
    <t>AANTAL AANWEZIGHEDEN OP JEUGDRADEN =</t>
  </si>
  <si>
    <t>VUL ENKEL DE LICHTGROENE VELDEN IN.</t>
  </si>
  <si>
    <t>VUL OOK DE ANDERE WERKBLADEN IN!</t>
  </si>
  <si>
    <t>Het gaat hier om eigen georganiseerde</t>
  </si>
  <si>
    <t>activiteiten voor de leden onder begeleiding</t>
  </si>
  <si>
    <t>en zonder winstoogmerk.</t>
  </si>
  <si>
    <t>REGELS ROND GROEPSACTIVITEITEN</t>
  </si>
  <si>
    <t>WAT TELT ER MEE?</t>
  </si>
  <si>
    <t>* gewone spelnamiddag met begeleiding</t>
  </si>
  <si>
    <t>* een weekend in eigen lokalen, kan voor</t>
  </si>
  <si>
    <t xml:space="preserve">   beide dagen in aanmerking genomen</t>
  </si>
  <si>
    <t xml:space="preserve">   worden.</t>
  </si>
  <si>
    <t>* voorbereidingen voor een groepsoptreden</t>
  </si>
  <si>
    <t>* voorbereidingen voor sint-maarten</t>
  </si>
  <si>
    <t>* voorbereidingen voor fuiven i</t>
  </si>
  <si>
    <t xml:space="preserve">   in groep en onder begeleiding op de </t>
  </si>
  <si>
    <t xml:space="preserve">   in groep en onder begeleiding op de</t>
  </si>
  <si>
    <t xml:space="preserve">   normale werkingsdag</t>
  </si>
  <si>
    <t xml:space="preserve">  normale werkingsdag</t>
  </si>
  <si>
    <t xml:space="preserve">  in groep en onder begeleiding op de </t>
  </si>
  <si>
    <t>WAT TELT ER NIET MEE?</t>
  </si>
  <si>
    <t>* groepsweekend buitenshuis</t>
  </si>
  <si>
    <t xml:space="preserve">   (krijgt punten in andere categorie)</t>
  </si>
  <si>
    <t>* groepsoptredens als bonte avond</t>
  </si>
  <si>
    <t>* open activiteiten</t>
  </si>
  <si>
    <t>* Sint-Maarten, Dag van de Jeugdbeweging</t>
  </si>
  <si>
    <t xml:space="preserve">   (niet eigengeorganiseerd)</t>
  </si>
  <si>
    <t>EXTRA DATA BUITEN WEEKEND</t>
  </si>
  <si>
    <t>Geef in kolom  C, E, G, I, K, M, O aan</t>
  </si>
  <si>
    <t xml:space="preserve">PER LEEFTIJDSGROEP of er op de </t>
  </si>
  <si>
    <t>gegeven datum een activiteit plaatsvond.</t>
  </si>
  <si>
    <t>Indien ja geef dan in kolom D, F, H, J, L, N, P</t>
  </si>
  <si>
    <t>aan wat voor activiteit er die dag plaatsvond.</t>
  </si>
  <si>
    <t>Extra data buiten het weekend kunnen</t>
  </si>
  <si>
    <t>onderaan aangevuld worden.</t>
  </si>
  <si>
    <t>Een korte boodschap als pleinspelen,</t>
  </si>
  <si>
    <t>bosspel, ruiltocht, …  is voldoende.</t>
  </si>
  <si>
    <t>Probeer dit wel waarheidsgetrouw in te</t>
  </si>
  <si>
    <t>vullen. Er zullen af en toe ouders</t>
  </si>
  <si>
    <t>gecontacteerd worden ter controle.</t>
  </si>
  <si>
    <t>AANTAL ACTIVITEITEN REGELMATIGE WERKING</t>
  </si>
  <si>
    <t>LET OP!
Er kan slechts één begeleidersweekend of leidingsweekend zonder leden in aanmerking genomen worden. 
Er dient een lijst van deelnemers en een huur- of gebruiksovereenkomst mee te worden ingediend voor elk weekend.
Je kan enkel invullen in de groene cellen.</t>
  </si>
  <si>
    <t>Een zelf georganiseerde activiteit waarvan het opzet en de uitvoering in de handen zijn van de leden van de jeugdvereniging.
De leden van de jeugdvereniging treden er zelf op. Een voorbeeld hiervan kan een bonte avond of een toneelspel zijn.
Het groepsoptreden heeft een open karakter en staat dus ook open voor niet-leden van de jeugdvereniging.
Gelieve enkel de groene cellen in te vullen.</t>
  </si>
  <si>
    <t>Een zelf georganiseerde activiteit met open karakter, dit wil zeggen zowel toegankelijk voor leden van de vereniging als voor niet-leden. 
Op die manier kunnen ook niet-leden kennis maken met de werking van de jeugdvereniging. Bijvoorbeeld een startdag of vriendjesdag;
Activiteiten met winstoogmerk komen niet in aanmerking. Eetdagen of fuiven worden dus niet geaccepteerd. 
Max. 3 open activiteiten worden geaccepteerd. Gelieve enkel de groene cellen in te vullen.
Halve punten kunnen worden gebruikt wanneer de activiteit wordt georganiseerd samen met een andere jeugdbeweging.</t>
  </si>
  <si>
    <r>
      <rPr>
        <b/>
        <sz val="11"/>
        <color theme="1"/>
        <rFont val="Aptos Narrow"/>
        <family val="2"/>
        <scheme val="minor"/>
      </rPr>
      <t>LET OP:</t>
    </r>
    <r>
      <rPr>
        <sz val="11"/>
        <color theme="1"/>
        <rFont val="Aptos Narrow"/>
        <family val="2"/>
        <scheme val="minor"/>
      </rPr>
      <t xml:space="preserve">
Enkel een eigen uitgave voor leden en/of ouders wordt beschouwd als tijdschrift of nieuwsbrief.
Zowel een papieren versie als online versie kan worden geaccepteerd.
Elke uitgave dient ook te worden ingediend ter bewijs bij aangifte van het subsidiedossier.
Elke uitgave dient tenminste een inhoud in verhouding met 4 A4-pagina's te bevatten.
Elke uitgave dient gericht te zijn naar de volledige jeugdvereniging en niet naar één afzonderlijke leeftijdsgroep van de jeugdvereniging.
Een kamp- of weekendboekje wordt in deze rubriek niet geaccepteerd.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</si>
</sst>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7" x14ac:knownFonts="1">
    <font>
      <sz val="11"/>
      <color theme="1"/>
      <name val="Aptos Narrow"/>
      <family val="2"/>
      <scheme val="minor"/>
    </font>
    <font>
      <sz val="8"/>
      <name val="Aptos Narrow"/>
      <family val="2"/>
      <scheme val="minor"/>
    </font>
    <font>
      <b/>
      <sz val="11"/>
      <color theme="1"/>
      <name val="Aptos Narrow"/>
      <family val="2"/>
      <scheme val="minor"/>
    </font>
    <font>
      <sz val="11"/>
      <color theme="1"/>
      <name val="Calibri"/>
      <family val="2"/>
    </font>
    <font>
      <sz val="11"/>
      <color rgb="FFFF0000"/>
      <name val="Aptos Narrow"/>
      <family val="2"/>
      <scheme val="minor"/>
    </font>
    <font>
      <b/>
      <u/>
      <sz val="11"/>
      <color theme="1"/>
      <name val="Aptos Narrow"/>
      <family val="2"/>
      <scheme val="minor"/>
    </font>
    <font>
      <sz val="11"/>
      <color theme="9"/>
      <name val="Aptos Narrow"/>
      <family val="2"/>
      <scheme val="minor"/>
    </font>
  </fonts>
  <fills count="8">
    <fill>
      <patternFill patternType="none"/>
    </fill>
    <fill>
      <patternFill patternType="gray125"/>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cellStyleXfs>
  <cellXfs count="94">
    <xf numFmtId="0" fontId="0" fillId="0" borderId="0" xfId="0"/>
    <xf numFmtId="0" fontId="2" fillId="2" borderId="0" xfId="0" applyFont="1" applyFill="1"/>
    <xf numFmtId="0" fontId="2" fillId="0" borderId="0" xfId="0" applyFont="1"/>
    <xf numFmtId="164" fontId="2" fillId="0" borderId="0" xfId="0" applyNumberFormat="1" applyFont="1" applyAlignment="1">
      <alignment horizontal="left"/>
    </xf>
    <xf numFmtId="164" fontId="0" fillId="0" borderId="0" xfId="0" applyNumberFormat="1" applyAlignment="1">
      <alignment horizontal="left"/>
    </xf>
    <xf numFmtId="0" fontId="2" fillId="3" borderId="0" xfId="0" applyFont="1" applyFill="1"/>
    <xf numFmtId="0" fontId="3" fillId="3" borderId="0" xfId="0" applyFont="1" applyFill="1"/>
    <xf numFmtId="0" fontId="3" fillId="4" borderId="0" xfId="0" applyFont="1" applyFill="1"/>
    <xf numFmtId="0" fontId="0" fillId="0" borderId="1" xfId="0" applyBorder="1"/>
    <xf numFmtId="0" fontId="2" fillId="0" borderId="1" xfId="0" applyFont="1" applyBorder="1"/>
    <xf numFmtId="0" fontId="2" fillId="0" borderId="2" xfId="0" applyFont="1" applyBorder="1"/>
    <xf numFmtId="0" fontId="2" fillId="0" borderId="4" xfId="0" applyFont="1" applyBorder="1"/>
    <xf numFmtId="0" fontId="0" fillId="0" borderId="5" xfId="0" applyBorder="1"/>
    <xf numFmtId="0" fontId="0" fillId="4" borderId="3" xfId="0" applyFill="1" applyBorder="1" applyAlignment="1">
      <alignment wrapText="1"/>
    </xf>
    <xf numFmtId="0" fontId="0" fillId="0" borderId="6" xfId="0" applyBorder="1"/>
    <xf numFmtId="0" fontId="0" fillId="0" borderId="8" xfId="0" applyBorder="1"/>
    <xf numFmtId="0" fontId="0" fillId="0" borderId="4" xfId="0" applyBorder="1"/>
    <xf numFmtId="0" fontId="0" fillId="5" borderId="0" xfId="0" applyFill="1"/>
    <xf numFmtId="164" fontId="0" fillId="5" borderId="0" xfId="0" applyNumberFormat="1" applyFill="1"/>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0" fillId="0" borderId="0" xfId="0" applyProtection="1">
      <protection locked="0"/>
    </xf>
    <xf numFmtId="0" fontId="0" fillId="0" borderId="22" xfId="0" applyBorder="1" applyProtection="1">
      <protection locked="0"/>
    </xf>
    <xf numFmtId="0" fontId="0" fillId="0" borderId="16" xfId="0" applyBorder="1" applyProtection="1"/>
    <xf numFmtId="0" fontId="0" fillId="0" borderId="17" xfId="0" applyBorder="1" applyProtection="1"/>
    <xf numFmtId="0" fontId="0" fillId="0" borderId="0" xfId="0" applyProtection="1"/>
    <xf numFmtId="0" fontId="2" fillId="0" borderId="9" xfId="0" applyFont="1" applyBorder="1" applyAlignment="1" applyProtection="1">
      <alignment horizontal="right"/>
    </xf>
    <xf numFmtId="0" fontId="0" fillId="0" borderId="10" xfId="0" applyBorder="1" applyProtection="1"/>
    <xf numFmtId="0" fontId="0" fillId="0" borderId="18" xfId="0" applyBorder="1" applyProtection="1"/>
    <xf numFmtId="0" fontId="0" fillId="0" borderId="20" xfId="0" applyBorder="1" applyProtection="1"/>
    <xf numFmtId="0" fontId="0" fillId="0" borderId="14" xfId="0" applyBorder="1" applyProtection="1"/>
    <xf numFmtId="0" fontId="0" fillId="0" borderId="15" xfId="0" applyBorder="1" applyProtection="1"/>
    <xf numFmtId="0" fontId="2" fillId="0" borderId="27" xfId="0" applyFont="1" applyBorder="1" applyAlignment="1" applyProtection="1">
      <alignment horizontal="center"/>
    </xf>
    <xf numFmtId="0" fontId="2" fillId="0" borderId="28" xfId="0" applyFont="1" applyBorder="1" applyAlignment="1" applyProtection="1">
      <alignment horizontal="center"/>
    </xf>
    <xf numFmtId="0" fontId="0" fillId="0" borderId="9" xfId="0" applyBorder="1" applyAlignment="1" applyProtection="1">
      <alignment horizontal="left"/>
    </xf>
    <xf numFmtId="0" fontId="0" fillId="0" borderId="16" xfId="0" applyBorder="1" applyAlignment="1" applyProtection="1">
      <alignment horizontal="left"/>
    </xf>
    <xf numFmtId="0" fontId="0" fillId="0" borderId="21" xfId="0" applyBorder="1" applyProtection="1"/>
    <xf numFmtId="0" fontId="0" fillId="0" borderId="26" xfId="0" applyBorder="1" applyProtection="1"/>
    <xf numFmtId="0" fontId="0" fillId="0" borderId="25" xfId="0" applyBorder="1" applyProtection="1"/>
    <xf numFmtId="0" fontId="0" fillId="0" borderId="23" xfId="0" applyBorder="1" applyProtection="1"/>
    <xf numFmtId="0" fontId="5" fillId="0" borderId="0" xfId="0" applyFont="1" applyProtection="1"/>
    <xf numFmtId="0" fontId="0" fillId="6" borderId="25" xfId="0" applyFill="1" applyBorder="1" applyProtection="1">
      <protection locked="0"/>
    </xf>
    <xf numFmtId="0" fontId="0" fillId="6" borderId="24" xfId="0" applyFill="1" applyBorder="1" applyProtection="1">
      <protection locked="0"/>
    </xf>
    <xf numFmtId="0" fontId="2" fillId="4" borderId="0" xfId="0" applyFont="1" applyFill="1" applyProtection="1">
      <protection locked="0"/>
    </xf>
    <xf numFmtId="164" fontId="0" fillId="5" borderId="0" xfId="0" applyNumberFormat="1" applyFill="1" applyAlignment="1" applyProtection="1">
      <alignment horizontal="left"/>
      <protection locked="0"/>
    </xf>
    <xf numFmtId="0" fontId="0" fillId="2" borderId="0" xfId="0" applyFill="1" applyProtection="1">
      <protection locked="0"/>
    </xf>
    <xf numFmtId="0" fontId="4" fillId="0" borderId="0" xfId="0" applyFont="1"/>
    <xf numFmtId="0" fontId="6" fillId="0" borderId="0" xfId="0" applyFont="1"/>
    <xf numFmtId="0" fontId="0" fillId="0" borderId="0" xfId="0" applyFill="1"/>
    <xf numFmtId="0" fontId="0" fillId="4" borderId="0" xfId="0" applyFill="1"/>
    <xf numFmtId="0" fontId="0" fillId="0" borderId="4" xfId="0" applyBorder="1" applyProtection="1"/>
    <xf numFmtId="0" fontId="0" fillId="0" borderId="5" xfId="0" applyBorder="1" applyProtection="1"/>
    <xf numFmtId="0" fontId="0" fillId="0" borderId="14" xfId="0" applyBorder="1" applyAlignment="1">
      <alignment horizontal="center" vertical="center" wrapText="1"/>
    </xf>
    <xf numFmtId="0" fontId="0" fillId="0" borderId="29"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4" borderId="0" xfId="0" applyFill="1" applyBorder="1" applyAlignment="1">
      <alignment horizontal="center" wrapText="1"/>
    </xf>
    <xf numFmtId="0" fontId="2" fillId="4" borderId="30" xfId="0" applyFont="1" applyFill="1" applyBorder="1" applyAlignment="1">
      <alignment horizontal="left"/>
    </xf>
    <xf numFmtId="0" fontId="2" fillId="4" borderId="31" xfId="0" applyFont="1" applyFill="1" applyBorder="1" applyAlignment="1">
      <alignment horizontal="left"/>
    </xf>
    <xf numFmtId="0" fontId="2" fillId="4" borderId="32" xfId="0" applyFont="1" applyFill="1" applyBorder="1" applyAlignment="1">
      <alignment horizontal="left"/>
    </xf>
    <xf numFmtId="0" fontId="0" fillId="4" borderId="14" xfId="0" applyFill="1" applyBorder="1" applyAlignment="1">
      <alignment horizontal="center" wrapText="1"/>
    </xf>
    <xf numFmtId="0" fontId="0" fillId="4" borderId="29" xfId="0" applyFill="1" applyBorder="1" applyAlignment="1">
      <alignment horizontal="center" wrapText="1"/>
    </xf>
    <xf numFmtId="0" fontId="0" fillId="4" borderId="15" xfId="0" applyFill="1" applyBorder="1" applyAlignment="1">
      <alignment horizontal="center" wrapText="1"/>
    </xf>
    <xf numFmtId="0" fontId="0" fillId="4" borderId="16" xfId="0" applyFill="1" applyBorder="1" applyAlignment="1">
      <alignment horizontal="center" wrapText="1"/>
    </xf>
    <xf numFmtId="0" fontId="0" fillId="4" borderId="17" xfId="0" applyFill="1" applyBorder="1" applyAlignment="1">
      <alignment horizontal="center" wrapText="1"/>
    </xf>
    <xf numFmtId="0" fontId="0" fillId="4" borderId="18" xfId="0" applyFill="1" applyBorder="1" applyAlignment="1">
      <alignment horizontal="center" wrapText="1"/>
    </xf>
    <xf numFmtId="0" fontId="0" fillId="4" borderId="19" xfId="0" applyFill="1" applyBorder="1" applyAlignment="1">
      <alignment horizontal="center" wrapText="1"/>
    </xf>
    <xf numFmtId="0" fontId="0" fillId="4" borderId="20" xfId="0" applyFill="1" applyBorder="1" applyAlignment="1">
      <alignment horizontal="center" wrapText="1"/>
    </xf>
    <xf numFmtId="0" fontId="0" fillId="7" borderId="1" xfId="0" applyFill="1" applyBorder="1" applyProtection="1">
      <protection locked="0"/>
    </xf>
    <xf numFmtId="0" fontId="0" fillId="7" borderId="2" xfId="0" applyFill="1" applyBorder="1" applyProtection="1">
      <protection locked="0"/>
    </xf>
    <xf numFmtId="0" fontId="0" fillId="7" borderId="5" xfId="0" applyFill="1" applyBorder="1"/>
    <xf numFmtId="0" fontId="0" fillId="7" borderId="9" xfId="0" applyFill="1" applyBorder="1" applyAlignment="1">
      <alignment horizontal="center"/>
    </xf>
    <xf numFmtId="0" fontId="0" fillId="7" borderId="1" xfId="0" applyFill="1" applyBorder="1" applyAlignment="1">
      <alignment horizontal="center"/>
    </xf>
    <xf numFmtId="0" fontId="0" fillId="7" borderId="10" xfId="0" applyFill="1" applyBorder="1" applyAlignment="1">
      <alignment horizontal="center"/>
    </xf>
    <xf numFmtId="0" fontId="0" fillId="7" borderId="11" xfId="0" applyFill="1" applyBorder="1" applyAlignment="1">
      <alignment horizontal="center"/>
    </xf>
    <xf numFmtId="0" fontId="0" fillId="7" borderId="12" xfId="0" applyFill="1" applyBorder="1" applyAlignment="1">
      <alignment horizontal="center"/>
    </xf>
    <xf numFmtId="0" fontId="0" fillId="7" borderId="13" xfId="0" applyFill="1" applyBorder="1" applyAlignment="1">
      <alignment horizontal="center"/>
    </xf>
    <xf numFmtId="0" fontId="0" fillId="7" borderId="5" xfId="0" applyFill="1" applyBorder="1" applyProtection="1">
      <protection locked="0"/>
    </xf>
    <xf numFmtId="0" fontId="0" fillId="7" borderId="9" xfId="0" applyFill="1" applyBorder="1" applyAlignment="1" applyProtection="1">
      <alignment horizontal="center"/>
      <protection locked="0"/>
    </xf>
    <xf numFmtId="0" fontId="0" fillId="7" borderId="11" xfId="0" applyFill="1" applyBorder="1" applyAlignment="1" applyProtection="1">
      <alignment horizontal="center"/>
      <protection locked="0"/>
    </xf>
    <xf numFmtId="0" fontId="0" fillId="7" borderId="1" xfId="0" applyFill="1" applyBorder="1" applyAlignment="1" applyProtection="1">
      <alignment horizontal="center"/>
      <protection locked="0"/>
    </xf>
    <xf numFmtId="0" fontId="0" fillId="7" borderId="12" xfId="0" applyFill="1" applyBorder="1" applyAlignment="1" applyProtection="1">
      <alignment horizontal="center"/>
      <protection locked="0"/>
    </xf>
    <xf numFmtId="0" fontId="0" fillId="7" borderId="10" xfId="0" applyFill="1" applyBorder="1" applyAlignment="1" applyProtection="1">
      <alignment horizontal="center"/>
      <protection locked="0"/>
    </xf>
    <xf numFmtId="0" fontId="0" fillId="7" borderId="13" xfId="0" applyFill="1" applyBorder="1" applyAlignment="1" applyProtection="1">
      <alignment horizontal="center"/>
      <protection locked="0"/>
    </xf>
    <xf numFmtId="0" fontId="0" fillId="7" borderId="9" xfId="0" applyFill="1" applyBorder="1" applyProtection="1">
      <protection locked="0"/>
    </xf>
    <xf numFmtId="0" fontId="0" fillId="7" borderId="11" xfId="0" applyFill="1" applyBorder="1" applyProtection="1">
      <protection locked="0"/>
    </xf>
    <xf numFmtId="0" fontId="0" fillId="7" borderId="10" xfId="0" applyFill="1" applyBorder="1" applyProtection="1">
      <protection locked="0"/>
    </xf>
    <xf numFmtId="0" fontId="0" fillId="7" borderId="13" xfId="0" applyFill="1" applyBorder="1" applyProtection="1">
      <protection locked="0"/>
    </xf>
  </cellXfs>
  <cellStyles count="1">
    <cellStyle name="Standaard" xfId="0" builtinId="0"/>
  </cellStyles>
  <dxfs count="7">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6ECA4-7C0C-4FE2-A083-4BB7A2EC33E6}">
  <sheetPr codeName="Blad1"/>
  <dimension ref="A1:D32"/>
  <sheetViews>
    <sheetView workbookViewId="0">
      <selection activeCell="C22" sqref="C22"/>
    </sheetView>
  </sheetViews>
  <sheetFormatPr defaultRowHeight="15" x14ac:dyDescent="0.25"/>
  <cols>
    <col min="1" max="1" width="81" style="26" bestFit="1" customWidth="1"/>
    <col min="2" max="2" width="9.28515625" style="26" bestFit="1" customWidth="1"/>
    <col min="3" max="3" width="38.7109375" style="26" bestFit="1" customWidth="1"/>
    <col min="4" max="4" width="40.85546875" style="26" bestFit="1" customWidth="1"/>
    <col min="5" max="5" width="12" style="26" bestFit="1" customWidth="1"/>
    <col min="6" max="6" width="18.42578125" style="26" bestFit="1" customWidth="1"/>
    <col min="7" max="7" width="11.42578125" style="26" bestFit="1" customWidth="1"/>
    <col min="8" max="8" width="18.42578125" style="26" bestFit="1" customWidth="1"/>
    <col min="9" max="9" width="11.42578125" style="26" bestFit="1" customWidth="1"/>
    <col min="10" max="10" width="78.42578125" style="26" customWidth="1"/>
    <col min="11" max="11" width="11.42578125" style="26" customWidth="1"/>
    <col min="12" max="12" width="38.7109375" style="26" bestFit="1" customWidth="1"/>
    <col min="13" max="13" width="41.7109375" style="26" customWidth="1"/>
    <col min="14" max="14" width="18.42578125" style="26" bestFit="1" customWidth="1"/>
    <col min="15" max="15" width="11.42578125" style="26" bestFit="1" customWidth="1"/>
    <col min="16" max="16" width="18.42578125" style="26" bestFit="1" customWidth="1"/>
    <col min="17" max="17" width="11.42578125" style="26" bestFit="1" customWidth="1"/>
    <col min="18" max="18" width="18.42578125" style="26" bestFit="1" customWidth="1"/>
    <col min="19" max="19" width="11.42578125" style="26" bestFit="1" customWidth="1"/>
    <col min="20" max="20" width="18.42578125" style="26" bestFit="1" customWidth="1"/>
    <col min="21" max="21" width="11.42578125" style="26" bestFit="1" customWidth="1"/>
    <col min="22" max="22" width="18.42578125" style="26" bestFit="1" customWidth="1"/>
    <col min="23" max="23" width="11.42578125" style="26" bestFit="1" customWidth="1"/>
    <col min="24" max="24" width="18.42578125" style="26" bestFit="1" customWidth="1"/>
    <col min="25" max="25" width="11.42578125" style="26" bestFit="1" customWidth="1"/>
    <col min="26" max="26" width="18.42578125" style="26" bestFit="1" customWidth="1"/>
    <col min="27" max="16384" width="9.140625" style="26"/>
  </cols>
  <sheetData>
    <row r="1" spans="1:4" x14ac:dyDescent="0.25">
      <c r="A1" s="41" t="s">
        <v>28</v>
      </c>
    </row>
    <row r="4" spans="1:4" ht="15.75" thickBot="1" x14ac:dyDescent="0.3"/>
    <row r="5" spans="1:4" ht="15.75" thickBot="1" x14ac:dyDescent="0.3">
      <c r="A5" s="40" t="s">
        <v>58</v>
      </c>
      <c r="B5" s="42"/>
      <c r="C5" s="39" t="s">
        <v>57</v>
      </c>
      <c r="D5" s="43"/>
    </row>
    <row r="7" spans="1:4" x14ac:dyDescent="0.25">
      <c r="A7" s="26" t="s">
        <v>63</v>
      </c>
    </row>
    <row r="8" spans="1:4" x14ac:dyDescent="0.25">
      <c r="A8" s="26" t="s">
        <v>64</v>
      </c>
    </row>
    <row r="10" spans="1:4" ht="15.75" thickBot="1" x14ac:dyDescent="0.3"/>
    <row r="11" spans="1:4" x14ac:dyDescent="0.25">
      <c r="A11" s="31"/>
      <c r="B11" s="32"/>
    </row>
    <row r="12" spans="1:4" x14ac:dyDescent="0.25">
      <c r="A12" s="33" t="s">
        <v>29</v>
      </c>
      <c r="B12" s="34"/>
    </row>
    <row r="13" spans="1:4" x14ac:dyDescent="0.25">
      <c r="A13" s="24"/>
      <c r="B13" s="25"/>
    </row>
    <row r="14" spans="1:4" x14ac:dyDescent="0.25">
      <c r="A14" s="35" t="s">
        <v>30</v>
      </c>
      <c r="B14" s="28">
        <f>B5*10</f>
        <v>0</v>
      </c>
    </row>
    <row r="15" spans="1:4" ht="15.75" thickBot="1" x14ac:dyDescent="0.3">
      <c r="A15" s="36"/>
      <c r="B15" s="25"/>
    </row>
    <row r="16" spans="1:4" x14ac:dyDescent="0.25">
      <c r="A16" s="35" t="s">
        <v>31</v>
      </c>
      <c r="B16" s="28">
        <f>IF(D17&lt;10, 0, IF(D17&lt;40, 100, IF(D17&lt;60, 400, IF(D17&lt;80, 600, IF(D17&lt;120, 800, 1200)))))</f>
        <v>0</v>
      </c>
      <c r="D16" s="51" t="s">
        <v>102</v>
      </c>
    </row>
    <row r="17" spans="1:4" ht="15.75" thickBot="1" x14ac:dyDescent="0.3">
      <c r="A17" s="36"/>
      <c r="B17" s="25"/>
      <c r="D17" s="52" cm="1">
        <f t="array" ref="D17">SUM(LARGE(('REGELMATIGE WERKING'!C121,'REGELMATIGE WERKING'!F121,'REGELMATIGE WERKING'!I121,'REGELMATIGE WERKING'!L121,'REGELMATIGE WERKING'!O121,'REGELMATIGE WERKING'!R121,'REGELMATIGE WERKING'!U121),{1;2;3;4}))</f>
        <v>0</v>
      </c>
    </row>
    <row r="18" spans="1:4" x14ac:dyDescent="0.25">
      <c r="A18" s="35" t="s">
        <v>32</v>
      </c>
      <c r="B18" s="28">
        <f>GROEPSWEEKENDS!E7</f>
        <v>0</v>
      </c>
    </row>
    <row r="19" spans="1:4" x14ac:dyDescent="0.25">
      <c r="A19" s="36"/>
      <c r="B19" s="25"/>
    </row>
    <row r="20" spans="1:4" x14ac:dyDescent="0.25">
      <c r="A20" s="35" t="s">
        <v>39</v>
      </c>
      <c r="B20" s="28">
        <f>IF((GROEPSOPTREDENS!A2)="JA",200,0)</f>
        <v>0</v>
      </c>
    </row>
    <row r="21" spans="1:4" x14ac:dyDescent="0.25">
      <c r="A21" s="36"/>
      <c r="B21" s="25"/>
    </row>
    <row r="22" spans="1:4" x14ac:dyDescent="0.25">
      <c r="A22" s="35" t="s">
        <v>46</v>
      </c>
      <c r="B22" s="28">
        <f>100*'OPEN ACTIVITEITEN'!A2</f>
        <v>0</v>
      </c>
    </row>
    <row r="23" spans="1:4" x14ac:dyDescent="0.25">
      <c r="A23" s="36"/>
      <c r="B23" s="25"/>
    </row>
    <row r="24" spans="1:4" x14ac:dyDescent="0.25">
      <c r="A24" s="35" t="s">
        <v>47</v>
      </c>
      <c r="B24" s="28">
        <f>50*' COMMUNICATIE'!A4</f>
        <v>0</v>
      </c>
    </row>
    <row r="25" spans="1:4" x14ac:dyDescent="0.25">
      <c r="A25" s="36"/>
      <c r="B25" s="25"/>
    </row>
    <row r="26" spans="1:4" ht="15.75" thickBot="1" x14ac:dyDescent="0.3">
      <c r="A26" s="35" t="s">
        <v>50</v>
      </c>
      <c r="B26" s="28">
        <f>(IF(' COMMUNICATIE'!B15="JA",150,0))+(IF(' COMMUNICATIE'!B16="JA",100,0))</f>
        <v>0</v>
      </c>
    </row>
    <row r="27" spans="1:4" x14ac:dyDescent="0.25">
      <c r="A27" s="36"/>
      <c r="B27" s="25"/>
      <c r="D27" s="37" t="s">
        <v>61</v>
      </c>
    </row>
    <row r="28" spans="1:4" x14ac:dyDescent="0.25">
      <c r="A28" s="35" t="s">
        <v>59</v>
      </c>
      <c r="B28" s="28">
        <f>50*D29</f>
        <v>0</v>
      </c>
      <c r="D28" s="38" t="s">
        <v>62</v>
      </c>
    </row>
    <row r="29" spans="1:4" ht="15.75" thickBot="1" x14ac:dyDescent="0.3">
      <c r="A29" s="24"/>
      <c r="B29" s="25"/>
      <c r="D29" s="23">
        <v>0</v>
      </c>
    </row>
    <row r="30" spans="1:4" x14ac:dyDescent="0.25">
      <c r="A30" s="24"/>
      <c r="B30" s="25"/>
    </row>
    <row r="31" spans="1:4" x14ac:dyDescent="0.25">
      <c r="A31" s="27" t="s">
        <v>60</v>
      </c>
      <c r="B31" s="28">
        <f>SUM(B14,B16,B18,B20,B22,B24,B26,B28)</f>
        <v>0</v>
      </c>
    </row>
    <row r="32" spans="1:4" ht="15.75" thickBot="1" x14ac:dyDescent="0.3">
      <c r="A32" s="29"/>
      <c r="B32" s="30"/>
    </row>
  </sheetData>
  <sheetProtection algorithmName="SHA-512" hashValue="t2y/aSsYMYPfNRJbn30iNesJq16a1vL080eZfRVuxMfk8+F+w/BJ15HOND43IaArCMGUweXM6Z8Dq4NodC2DhA==" saltValue="KfVyNnXRS0SsItcNP9n2Pw==" spinCount="100000" sheet="1" objects="1" scenarios="1"/>
  <mergeCells count="1">
    <mergeCell ref="A12:B12"/>
  </mergeCells>
  <phoneticPr fontId="1" type="noConversion"/>
  <dataValidations count="1">
    <dataValidation type="list" allowBlank="1" showInputMessage="1" showErrorMessage="1" sqref="D29" xr:uid="{8DB2BD24-0FE5-491E-B9A4-51D001B1030F}">
      <formula1>"0,1,2,3,4,5,6"</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C5AA9-342E-4A86-9DF4-A20AD217E7D0}">
  <sheetPr codeName="Blad2"/>
  <dimension ref="A1:V121"/>
  <sheetViews>
    <sheetView zoomScale="60" zoomScaleNormal="60" workbookViewId="0">
      <pane xSplit="1" topLeftCell="B1" activePane="topRight" state="frozen"/>
      <selection pane="topRight" activeCell="B14" sqref="B14"/>
    </sheetView>
  </sheetViews>
  <sheetFormatPr defaultRowHeight="15" x14ac:dyDescent="0.25"/>
  <cols>
    <col min="1" max="1" width="43.85546875" customWidth="1"/>
    <col min="2" max="2" width="32.140625" style="4" customWidth="1"/>
    <col min="3" max="3" width="24.140625" bestFit="1" customWidth="1"/>
    <col min="4" max="4" width="31.5703125" style="22" customWidth="1"/>
    <col min="5" max="5" width="32.140625" style="4" customWidth="1"/>
    <col min="6" max="6" width="24.7109375" bestFit="1" customWidth="1"/>
    <col min="7" max="7" width="31.28515625" style="22" bestFit="1" customWidth="1"/>
    <col min="8" max="8" width="32.140625" style="4" customWidth="1"/>
    <col min="9" max="9" width="24.7109375" bestFit="1" customWidth="1"/>
    <col min="10" max="10" width="31.28515625" style="22" bestFit="1" customWidth="1"/>
    <col min="11" max="11" width="32.140625" style="4" customWidth="1"/>
    <col min="12" max="12" width="24.7109375" bestFit="1" customWidth="1"/>
    <col min="13" max="13" width="31.28515625" style="22" bestFit="1" customWidth="1"/>
    <col min="14" max="14" width="32.140625" style="4" customWidth="1"/>
    <col min="15" max="15" width="24.7109375" bestFit="1" customWidth="1"/>
    <col min="16" max="16" width="31.28515625" style="22" bestFit="1" customWidth="1"/>
    <col min="17" max="17" width="32.140625" style="4" customWidth="1"/>
    <col min="18" max="18" width="24.7109375" bestFit="1" customWidth="1"/>
    <col min="19" max="19" width="31.28515625" style="22" bestFit="1" customWidth="1"/>
    <col min="20" max="20" width="32.140625" style="4" customWidth="1"/>
    <col min="21" max="21" width="24.7109375" bestFit="1" customWidth="1"/>
    <col min="22" max="22" width="31.28515625" style="22" bestFit="1" customWidth="1"/>
  </cols>
  <sheetData>
    <row r="1" spans="1:22" x14ac:dyDescent="0.25">
      <c r="A1" s="1" t="s">
        <v>12</v>
      </c>
      <c r="B1" s="3" t="s">
        <v>1</v>
      </c>
      <c r="C1" s="5" t="s">
        <v>14</v>
      </c>
      <c r="D1" s="44" t="s">
        <v>0</v>
      </c>
      <c r="E1" s="3" t="s">
        <v>1</v>
      </c>
      <c r="F1" s="5" t="s">
        <v>15</v>
      </c>
      <c r="G1" s="44" t="s">
        <v>0</v>
      </c>
      <c r="H1" s="3" t="s">
        <v>1</v>
      </c>
      <c r="I1" s="5" t="s">
        <v>16</v>
      </c>
      <c r="J1" s="44" t="s">
        <v>0</v>
      </c>
      <c r="K1" s="3" t="s">
        <v>1</v>
      </c>
      <c r="L1" s="5" t="s">
        <v>17</v>
      </c>
      <c r="M1" s="44" t="s">
        <v>0</v>
      </c>
      <c r="N1" s="3" t="s">
        <v>1</v>
      </c>
      <c r="O1" s="5" t="s">
        <v>18</v>
      </c>
      <c r="P1" s="44" t="s">
        <v>0</v>
      </c>
      <c r="Q1" s="3" t="s">
        <v>1</v>
      </c>
      <c r="R1" s="5" t="s">
        <v>19</v>
      </c>
      <c r="S1" s="44" t="s">
        <v>0</v>
      </c>
      <c r="T1" s="3" t="s">
        <v>1</v>
      </c>
      <c r="U1" s="5" t="s">
        <v>20</v>
      </c>
      <c r="V1" s="44" t="s">
        <v>0</v>
      </c>
    </row>
    <row r="2" spans="1:22" x14ac:dyDescent="0.25">
      <c r="A2" s="46">
        <v>2025</v>
      </c>
      <c r="B2" s="4">
        <f>DATE(($A$2-1),9,1)+6-WEEKDAY(DATE(($A$2-1),9,1),2)</f>
        <v>45535</v>
      </c>
      <c r="C2" s="22" t="s">
        <v>13</v>
      </c>
      <c r="E2" s="4">
        <f>DATE(($A$2-1),9,1)+6-WEEKDAY(DATE(($A$2-1),9,1),2)</f>
        <v>45535</v>
      </c>
      <c r="F2" s="22" t="s">
        <v>13</v>
      </c>
      <c r="H2" s="4">
        <f>DATE(($A$2-1),9,1)+6-WEEKDAY(DATE(($A$2-1),9,1),2)</f>
        <v>45535</v>
      </c>
      <c r="I2" s="22" t="s">
        <v>13</v>
      </c>
      <c r="K2" s="4">
        <f>DATE(($A$2-1),9,1)+6-WEEKDAY(DATE(($A$2-1),9,1),2)</f>
        <v>45535</v>
      </c>
      <c r="L2" s="22" t="s">
        <v>13</v>
      </c>
      <c r="N2" s="4">
        <f>DATE(($A$2-1),9,1)+6-WEEKDAY(DATE(($A$2-1),9,1),2)</f>
        <v>45535</v>
      </c>
      <c r="O2" s="22" t="s">
        <v>13</v>
      </c>
      <c r="Q2" s="4">
        <f>DATE(($A$2-1),9,1)+6-WEEKDAY(DATE(($A$2-1),9,1),2)</f>
        <v>45535</v>
      </c>
      <c r="R2" s="22" t="s">
        <v>13</v>
      </c>
      <c r="T2" s="4">
        <f>DATE(($A$2-1),9,1)+6-WEEKDAY(DATE(($A$2-1),9,1),2)</f>
        <v>45535</v>
      </c>
      <c r="U2" s="22" t="s">
        <v>13</v>
      </c>
    </row>
    <row r="3" spans="1:22" x14ac:dyDescent="0.25">
      <c r="B3" s="4">
        <f>(DATE(($A$2-1),9,1)+6-WEEKDAY(DATE(($A$2-1),9,1),2))+1</f>
        <v>45536</v>
      </c>
      <c r="C3" s="22" t="s">
        <v>13</v>
      </c>
      <c r="E3" s="4">
        <f>(DATE(($A$2-1),9,1)+6-WEEKDAY(DATE(($A$2-1),9,1),2))+1</f>
        <v>45536</v>
      </c>
      <c r="F3" s="22" t="s">
        <v>13</v>
      </c>
      <c r="H3" s="4">
        <f>(DATE(($A$2-1),9,1)+6-WEEKDAY(DATE(($A$2-1),9,1),2))+1</f>
        <v>45536</v>
      </c>
      <c r="I3" s="22" t="s">
        <v>13</v>
      </c>
      <c r="K3" s="4">
        <f>(DATE(($A$2-1),9,1)+6-WEEKDAY(DATE(($A$2-1),9,1),2))+1</f>
        <v>45536</v>
      </c>
      <c r="L3" s="22" t="s">
        <v>13</v>
      </c>
      <c r="N3" s="4">
        <f>(DATE(($A$2-1),9,1)+6-WEEKDAY(DATE(($A$2-1),9,1),2))+1</f>
        <v>45536</v>
      </c>
      <c r="O3" s="22" t="s">
        <v>13</v>
      </c>
      <c r="Q3" s="4">
        <f>(DATE(($A$2-1),9,1)+6-WEEKDAY(DATE(($A$2-1),9,1),2))+1</f>
        <v>45536</v>
      </c>
      <c r="R3" s="22" t="s">
        <v>13</v>
      </c>
      <c r="T3" s="4">
        <f>(DATE(($A$2-1),9,1)+6-WEEKDAY(DATE(($A$2-1),9,1),2))+1</f>
        <v>45536</v>
      </c>
      <c r="U3" s="22" t="s">
        <v>13</v>
      </c>
    </row>
    <row r="4" spans="1:22" x14ac:dyDescent="0.25">
      <c r="A4" s="6" t="s">
        <v>90</v>
      </c>
      <c r="B4" s="4">
        <f>B2+7</f>
        <v>45542</v>
      </c>
      <c r="C4" s="22" t="s">
        <v>13</v>
      </c>
      <c r="E4" s="4">
        <f>E2+7</f>
        <v>45542</v>
      </c>
      <c r="F4" s="22" t="s">
        <v>13</v>
      </c>
      <c r="H4" s="4">
        <f>H2+7</f>
        <v>45542</v>
      </c>
      <c r="I4" s="22" t="s">
        <v>13</v>
      </c>
      <c r="K4" s="4">
        <f>K2+7</f>
        <v>45542</v>
      </c>
      <c r="L4" s="22" t="s">
        <v>13</v>
      </c>
      <c r="N4" s="4">
        <f>N2+7</f>
        <v>45542</v>
      </c>
      <c r="O4" s="22" t="s">
        <v>13</v>
      </c>
      <c r="Q4" s="4">
        <f>Q2+7</f>
        <v>45542</v>
      </c>
      <c r="R4" s="22" t="s">
        <v>13</v>
      </c>
      <c r="T4" s="4">
        <f>T2+7</f>
        <v>45542</v>
      </c>
      <c r="U4" s="22" t="s">
        <v>13</v>
      </c>
    </row>
    <row r="5" spans="1:22" x14ac:dyDescent="0.25">
      <c r="A5" s="6" t="s">
        <v>91</v>
      </c>
      <c r="B5" s="4">
        <f>B3+7</f>
        <v>45543</v>
      </c>
      <c r="C5" s="22" t="s">
        <v>13</v>
      </c>
      <c r="E5" s="4">
        <f>E3+7</f>
        <v>45543</v>
      </c>
      <c r="F5" s="22" t="s">
        <v>13</v>
      </c>
      <c r="H5" s="4">
        <f>H3+7</f>
        <v>45543</v>
      </c>
      <c r="I5" s="22" t="s">
        <v>13</v>
      </c>
      <c r="K5" s="4">
        <f>K3+7</f>
        <v>45543</v>
      </c>
      <c r="L5" s="22" t="s">
        <v>13</v>
      </c>
      <c r="N5" s="4">
        <f>N3+7</f>
        <v>45543</v>
      </c>
      <c r="O5" s="22" t="s">
        <v>13</v>
      </c>
      <c r="Q5" s="4">
        <f>Q3+7</f>
        <v>45543</v>
      </c>
      <c r="R5" s="22" t="s">
        <v>13</v>
      </c>
      <c r="T5" s="4">
        <f>T3+7</f>
        <v>45543</v>
      </c>
      <c r="U5" s="22" t="s">
        <v>13</v>
      </c>
    </row>
    <row r="6" spans="1:22" x14ac:dyDescent="0.25">
      <c r="A6" s="6" t="s">
        <v>92</v>
      </c>
      <c r="B6" s="4">
        <f t="shared" ref="B6:B69" si="0">B4+7</f>
        <v>45549</v>
      </c>
      <c r="C6" s="22" t="s">
        <v>13</v>
      </c>
      <c r="E6" s="4">
        <f t="shared" ref="E6:E69" si="1">E4+7</f>
        <v>45549</v>
      </c>
      <c r="F6" s="22" t="s">
        <v>13</v>
      </c>
      <c r="H6" s="4">
        <f t="shared" ref="H6:H69" si="2">H4+7</f>
        <v>45549</v>
      </c>
      <c r="I6" s="22" t="s">
        <v>13</v>
      </c>
      <c r="K6" s="4">
        <f t="shared" ref="K6:K69" si="3">K4+7</f>
        <v>45549</v>
      </c>
      <c r="L6" s="22" t="s">
        <v>13</v>
      </c>
      <c r="N6" s="4">
        <f t="shared" ref="N6:N69" si="4">N4+7</f>
        <v>45549</v>
      </c>
      <c r="O6" s="22" t="s">
        <v>13</v>
      </c>
      <c r="Q6" s="4">
        <f t="shared" ref="Q6:Q69" si="5">Q4+7</f>
        <v>45549</v>
      </c>
      <c r="R6" s="22" t="s">
        <v>13</v>
      </c>
      <c r="T6" s="4">
        <f t="shared" ref="T6:T69" si="6">T4+7</f>
        <v>45549</v>
      </c>
      <c r="U6" s="22" t="s">
        <v>13</v>
      </c>
    </row>
    <row r="7" spans="1:22" x14ac:dyDescent="0.25">
      <c r="A7" s="49"/>
      <c r="B7" s="4">
        <f t="shared" si="0"/>
        <v>45550</v>
      </c>
      <c r="C7" s="22" t="s">
        <v>13</v>
      </c>
      <c r="E7" s="4">
        <f t="shared" si="1"/>
        <v>45550</v>
      </c>
      <c r="F7" s="22" t="s">
        <v>13</v>
      </c>
      <c r="H7" s="4">
        <f t="shared" si="2"/>
        <v>45550</v>
      </c>
      <c r="I7" s="22" t="s">
        <v>13</v>
      </c>
      <c r="K7" s="4">
        <f t="shared" si="3"/>
        <v>45550</v>
      </c>
      <c r="L7" s="22" t="s">
        <v>13</v>
      </c>
      <c r="N7" s="4">
        <f t="shared" si="4"/>
        <v>45550</v>
      </c>
      <c r="O7" s="22" t="s">
        <v>13</v>
      </c>
      <c r="Q7" s="4">
        <f t="shared" si="5"/>
        <v>45550</v>
      </c>
      <c r="R7" s="22" t="s">
        <v>13</v>
      </c>
      <c r="T7" s="4">
        <f t="shared" si="6"/>
        <v>45550</v>
      </c>
      <c r="U7" s="22" t="s">
        <v>13</v>
      </c>
    </row>
    <row r="8" spans="1:22" x14ac:dyDescent="0.25">
      <c r="A8" s="7" t="s">
        <v>93</v>
      </c>
      <c r="B8" s="4">
        <f t="shared" si="0"/>
        <v>45556</v>
      </c>
      <c r="C8" s="22" t="s">
        <v>13</v>
      </c>
      <c r="E8" s="4">
        <f t="shared" si="1"/>
        <v>45556</v>
      </c>
      <c r="F8" s="22" t="s">
        <v>13</v>
      </c>
      <c r="H8" s="4">
        <f t="shared" si="2"/>
        <v>45556</v>
      </c>
      <c r="I8" s="22" t="s">
        <v>13</v>
      </c>
      <c r="K8" s="4">
        <f t="shared" si="3"/>
        <v>45556</v>
      </c>
      <c r="L8" s="22" t="s">
        <v>13</v>
      </c>
      <c r="N8" s="4">
        <f t="shared" si="4"/>
        <v>45556</v>
      </c>
      <c r="O8" s="22" t="s">
        <v>13</v>
      </c>
      <c r="Q8" s="4">
        <f t="shared" si="5"/>
        <v>45556</v>
      </c>
      <c r="R8" s="22" t="s">
        <v>13</v>
      </c>
      <c r="T8" s="4">
        <f t="shared" si="6"/>
        <v>45556</v>
      </c>
      <c r="U8" s="22" t="s">
        <v>13</v>
      </c>
    </row>
    <row r="9" spans="1:22" x14ac:dyDescent="0.25">
      <c r="A9" s="7" t="s">
        <v>94</v>
      </c>
      <c r="B9" s="4">
        <f t="shared" si="0"/>
        <v>45557</v>
      </c>
      <c r="C9" s="22" t="s">
        <v>13</v>
      </c>
      <c r="E9" s="4">
        <f t="shared" si="1"/>
        <v>45557</v>
      </c>
      <c r="F9" s="22" t="s">
        <v>13</v>
      </c>
      <c r="H9" s="4">
        <f t="shared" si="2"/>
        <v>45557</v>
      </c>
      <c r="I9" s="22" t="s">
        <v>13</v>
      </c>
      <c r="K9" s="4">
        <f t="shared" si="3"/>
        <v>45557</v>
      </c>
      <c r="L9" s="22" t="s">
        <v>13</v>
      </c>
      <c r="N9" s="4">
        <f t="shared" si="4"/>
        <v>45557</v>
      </c>
      <c r="O9" s="22" t="s">
        <v>13</v>
      </c>
      <c r="Q9" s="4">
        <f t="shared" si="5"/>
        <v>45557</v>
      </c>
      <c r="R9" s="22" t="s">
        <v>13</v>
      </c>
      <c r="T9" s="4">
        <f t="shared" si="6"/>
        <v>45557</v>
      </c>
      <c r="U9" s="22" t="s">
        <v>13</v>
      </c>
    </row>
    <row r="10" spans="1:22" x14ac:dyDescent="0.25">
      <c r="A10" s="7" t="s">
        <v>97</v>
      </c>
      <c r="B10" s="4">
        <f t="shared" si="0"/>
        <v>45563</v>
      </c>
      <c r="C10" s="22" t="s">
        <v>13</v>
      </c>
      <c r="E10" s="4">
        <f t="shared" si="1"/>
        <v>45563</v>
      </c>
      <c r="F10" s="22" t="s">
        <v>13</v>
      </c>
      <c r="H10" s="4">
        <f t="shared" si="2"/>
        <v>45563</v>
      </c>
      <c r="I10" s="22" t="s">
        <v>13</v>
      </c>
      <c r="K10" s="4">
        <f t="shared" si="3"/>
        <v>45563</v>
      </c>
      <c r="L10" s="22" t="s">
        <v>13</v>
      </c>
      <c r="N10" s="4">
        <f t="shared" si="4"/>
        <v>45563</v>
      </c>
      <c r="O10" s="22" t="s">
        <v>13</v>
      </c>
      <c r="Q10" s="4">
        <f t="shared" si="5"/>
        <v>45563</v>
      </c>
      <c r="R10" s="22" t="s">
        <v>13</v>
      </c>
      <c r="T10" s="4">
        <f t="shared" si="6"/>
        <v>45563</v>
      </c>
      <c r="U10" s="22" t="s">
        <v>13</v>
      </c>
    </row>
    <row r="11" spans="1:22" x14ac:dyDescent="0.25">
      <c r="A11" s="7" t="s">
        <v>98</v>
      </c>
      <c r="B11" s="4">
        <f t="shared" si="0"/>
        <v>45564</v>
      </c>
      <c r="C11" s="22" t="s">
        <v>13</v>
      </c>
      <c r="E11" s="4">
        <f t="shared" si="1"/>
        <v>45564</v>
      </c>
      <c r="F11" s="22" t="s">
        <v>13</v>
      </c>
      <c r="H11" s="4">
        <f t="shared" si="2"/>
        <v>45564</v>
      </c>
      <c r="I11" s="22" t="s">
        <v>13</v>
      </c>
      <c r="K11" s="4">
        <f t="shared" si="3"/>
        <v>45564</v>
      </c>
      <c r="L11" s="22" t="s">
        <v>13</v>
      </c>
      <c r="N11" s="4">
        <f t="shared" si="4"/>
        <v>45564</v>
      </c>
      <c r="O11" s="22" t="s">
        <v>13</v>
      </c>
      <c r="Q11" s="4">
        <f t="shared" si="5"/>
        <v>45564</v>
      </c>
      <c r="R11" s="22" t="s">
        <v>13</v>
      </c>
      <c r="T11" s="4">
        <f t="shared" si="6"/>
        <v>45564</v>
      </c>
      <c r="U11" s="22" t="s">
        <v>13</v>
      </c>
    </row>
    <row r="12" spans="1:22" x14ac:dyDescent="0.25">
      <c r="A12" s="7" t="s">
        <v>99</v>
      </c>
      <c r="B12" s="4">
        <f t="shared" si="0"/>
        <v>45570</v>
      </c>
      <c r="C12" s="22" t="s">
        <v>13</v>
      </c>
      <c r="E12" s="4">
        <f t="shared" si="1"/>
        <v>45570</v>
      </c>
      <c r="F12" s="22" t="s">
        <v>13</v>
      </c>
      <c r="H12" s="4">
        <f t="shared" si="2"/>
        <v>45570</v>
      </c>
      <c r="I12" s="22" t="s">
        <v>13</v>
      </c>
      <c r="K12" s="4">
        <f t="shared" si="3"/>
        <v>45570</v>
      </c>
      <c r="L12" s="22" t="s">
        <v>13</v>
      </c>
      <c r="N12" s="4">
        <f t="shared" si="4"/>
        <v>45570</v>
      </c>
      <c r="O12" s="22" t="s">
        <v>13</v>
      </c>
      <c r="Q12" s="4">
        <f t="shared" si="5"/>
        <v>45570</v>
      </c>
      <c r="R12" s="22" t="s">
        <v>13</v>
      </c>
      <c r="T12" s="4">
        <f t="shared" si="6"/>
        <v>45570</v>
      </c>
      <c r="U12" s="22" t="s">
        <v>13</v>
      </c>
    </row>
    <row r="13" spans="1:22" x14ac:dyDescent="0.25">
      <c r="A13" s="50" t="s">
        <v>100</v>
      </c>
      <c r="B13" s="4">
        <f t="shared" si="0"/>
        <v>45571</v>
      </c>
      <c r="C13" s="22" t="s">
        <v>13</v>
      </c>
      <c r="E13" s="4">
        <f t="shared" si="1"/>
        <v>45571</v>
      </c>
      <c r="F13" s="22" t="s">
        <v>13</v>
      </c>
      <c r="H13" s="4">
        <f t="shared" si="2"/>
        <v>45571</v>
      </c>
      <c r="I13" s="22" t="s">
        <v>13</v>
      </c>
      <c r="K13" s="4">
        <f t="shared" si="3"/>
        <v>45571</v>
      </c>
      <c r="L13" s="22" t="s">
        <v>13</v>
      </c>
      <c r="N13" s="4">
        <f t="shared" si="4"/>
        <v>45571</v>
      </c>
      <c r="O13" s="22" t="s">
        <v>13</v>
      </c>
      <c r="Q13" s="4">
        <f t="shared" si="5"/>
        <v>45571</v>
      </c>
      <c r="R13" s="22" t="s">
        <v>13</v>
      </c>
      <c r="T13" s="4">
        <f t="shared" si="6"/>
        <v>45571</v>
      </c>
      <c r="U13" s="22" t="s">
        <v>13</v>
      </c>
    </row>
    <row r="14" spans="1:22" x14ac:dyDescent="0.25">
      <c r="A14" s="50" t="s">
        <v>101</v>
      </c>
      <c r="B14" s="4">
        <f t="shared" si="0"/>
        <v>45577</v>
      </c>
      <c r="C14" s="22" t="s">
        <v>13</v>
      </c>
      <c r="E14" s="4">
        <f t="shared" si="1"/>
        <v>45577</v>
      </c>
      <c r="F14" s="22" t="s">
        <v>13</v>
      </c>
      <c r="H14" s="4">
        <f t="shared" si="2"/>
        <v>45577</v>
      </c>
      <c r="I14" s="22" t="s">
        <v>13</v>
      </c>
      <c r="K14" s="4">
        <f t="shared" si="3"/>
        <v>45577</v>
      </c>
      <c r="L14" s="22" t="s">
        <v>13</v>
      </c>
      <c r="N14" s="4">
        <f t="shared" si="4"/>
        <v>45577</v>
      </c>
      <c r="O14" s="22" t="s">
        <v>13</v>
      </c>
      <c r="Q14" s="4">
        <f t="shared" si="5"/>
        <v>45577</v>
      </c>
      <c r="R14" s="22" t="s">
        <v>13</v>
      </c>
      <c r="T14" s="4">
        <f t="shared" si="6"/>
        <v>45577</v>
      </c>
      <c r="U14" s="22" t="s">
        <v>13</v>
      </c>
    </row>
    <row r="15" spans="1:22" x14ac:dyDescent="0.25">
      <c r="B15" s="4">
        <f t="shared" si="0"/>
        <v>45578</v>
      </c>
      <c r="C15" s="22" t="s">
        <v>13</v>
      </c>
      <c r="E15" s="4">
        <f t="shared" si="1"/>
        <v>45578</v>
      </c>
      <c r="F15" s="22" t="s">
        <v>13</v>
      </c>
      <c r="H15" s="4">
        <f t="shared" si="2"/>
        <v>45578</v>
      </c>
      <c r="I15" s="22" t="s">
        <v>13</v>
      </c>
      <c r="K15" s="4">
        <f t="shared" si="3"/>
        <v>45578</v>
      </c>
      <c r="L15" s="22" t="s">
        <v>13</v>
      </c>
      <c r="N15" s="4">
        <f t="shared" si="4"/>
        <v>45578</v>
      </c>
      <c r="O15" s="22" t="s">
        <v>13</v>
      </c>
      <c r="Q15" s="4">
        <f t="shared" si="5"/>
        <v>45578</v>
      </c>
      <c r="R15" s="22" t="s">
        <v>13</v>
      </c>
      <c r="T15" s="4">
        <f t="shared" si="6"/>
        <v>45578</v>
      </c>
      <c r="U15" s="22" t="s">
        <v>13</v>
      </c>
    </row>
    <row r="16" spans="1:22" x14ac:dyDescent="0.25">
      <c r="A16" s="17" t="s">
        <v>95</v>
      </c>
      <c r="B16" s="4">
        <f t="shared" si="0"/>
        <v>45584</v>
      </c>
      <c r="C16" s="22" t="s">
        <v>13</v>
      </c>
      <c r="E16" s="4">
        <f t="shared" si="1"/>
        <v>45584</v>
      </c>
      <c r="F16" s="22" t="s">
        <v>13</v>
      </c>
      <c r="H16" s="4">
        <f t="shared" si="2"/>
        <v>45584</v>
      </c>
      <c r="I16" s="22" t="s">
        <v>13</v>
      </c>
      <c r="K16" s="4">
        <f t="shared" si="3"/>
        <v>45584</v>
      </c>
      <c r="L16" s="22" t="s">
        <v>13</v>
      </c>
      <c r="N16" s="4">
        <f t="shared" si="4"/>
        <v>45584</v>
      </c>
      <c r="O16" s="22" t="s">
        <v>13</v>
      </c>
      <c r="Q16" s="4">
        <f t="shared" si="5"/>
        <v>45584</v>
      </c>
      <c r="R16" s="22" t="s">
        <v>13</v>
      </c>
      <c r="T16" s="4">
        <f t="shared" si="6"/>
        <v>45584</v>
      </c>
      <c r="U16" s="22" t="s">
        <v>13</v>
      </c>
    </row>
    <row r="17" spans="1:21" x14ac:dyDescent="0.25">
      <c r="A17" s="17" t="s">
        <v>96</v>
      </c>
      <c r="B17" s="4">
        <f t="shared" si="0"/>
        <v>45585</v>
      </c>
      <c r="C17" s="22" t="s">
        <v>13</v>
      </c>
      <c r="E17" s="4">
        <f t="shared" si="1"/>
        <v>45585</v>
      </c>
      <c r="F17" s="22" t="s">
        <v>13</v>
      </c>
      <c r="H17" s="4">
        <f t="shared" si="2"/>
        <v>45585</v>
      </c>
      <c r="I17" s="22" t="s">
        <v>13</v>
      </c>
      <c r="K17" s="4">
        <f t="shared" si="3"/>
        <v>45585</v>
      </c>
      <c r="L17" s="22" t="s">
        <v>13</v>
      </c>
      <c r="N17" s="4">
        <f t="shared" si="4"/>
        <v>45585</v>
      </c>
      <c r="O17" s="22" t="s">
        <v>13</v>
      </c>
      <c r="Q17" s="4">
        <f t="shared" si="5"/>
        <v>45585</v>
      </c>
      <c r="R17" s="22" t="s">
        <v>13</v>
      </c>
      <c r="T17" s="4">
        <f t="shared" si="6"/>
        <v>45585</v>
      </c>
      <c r="U17" s="22" t="s">
        <v>13</v>
      </c>
    </row>
    <row r="18" spans="1:21" x14ac:dyDescent="0.25">
      <c r="B18" s="4">
        <f t="shared" si="0"/>
        <v>45591</v>
      </c>
      <c r="C18" s="22" t="s">
        <v>13</v>
      </c>
      <c r="E18" s="4">
        <f t="shared" si="1"/>
        <v>45591</v>
      </c>
      <c r="F18" s="22" t="s">
        <v>13</v>
      </c>
      <c r="H18" s="4">
        <f t="shared" si="2"/>
        <v>45591</v>
      </c>
      <c r="I18" s="22" t="s">
        <v>13</v>
      </c>
      <c r="K18" s="4">
        <f t="shared" si="3"/>
        <v>45591</v>
      </c>
      <c r="L18" s="22" t="s">
        <v>13</v>
      </c>
      <c r="N18" s="4">
        <f t="shared" si="4"/>
        <v>45591</v>
      </c>
      <c r="O18" s="22" t="s">
        <v>13</v>
      </c>
      <c r="Q18" s="4">
        <f t="shared" si="5"/>
        <v>45591</v>
      </c>
      <c r="R18" s="22" t="s">
        <v>13</v>
      </c>
      <c r="T18" s="4">
        <f t="shared" si="6"/>
        <v>45591</v>
      </c>
      <c r="U18" s="22" t="s">
        <v>13</v>
      </c>
    </row>
    <row r="19" spans="1:21" x14ac:dyDescent="0.25">
      <c r="B19" s="4">
        <f t="shared" si="0"/>
        <v>45592</v>
      </c>
      <c r="C19" s="22" t="s">
        <v>13</v>
      </c>
      <c r="E19" s="4">
        <f t="shared" si="1"/>
        <v>45592</v>
      </c>
      <c r="F19" s="22" t="s">
        <v>13</v>
      </c>
      <c r="H19" s="4">
        <f t="shared" si="2"/>
        <v>45592</v>
      </c>
      <c r="I19" s="22" t="s">
        <v>13</v>
      </c>
      <c r="K19" s="4">
        <f t="shared" si="3"/>
        <v>45592</v>
      </c>
      <c r="L19" s="22" t="s">
        <v>13</v>
      </c>
      <c r="N19" s="4">
        <f t="shared" si="4"/>
        <v>45592</v>
      </c>
      <c r="O19" s="22" t="s">
        <v>13</v>
      </c>
      <c r="Q19" s="4">
        <f t="shared" si="5"/>
        <v>45592</v>
      </c>
      <c r="R19" s="22" t="s">
        <v>13</v>
      </c>
      <c r="T19" s="4">
        <f t="shared" si="6"/>
        <v>45592</v>
      </c>
      <c r="U19" s="22" t="s">
        <v>13</v>
      </c>
    </row>
    <row r="20" spans="1:21" x14ac:dyDescent="0.25">
      <c r="B20" s="4">
        <f t="shared" si="0"/>
        <v>45598</v>
      </c>
      <c r="C20" s="22" t="s">
        <v>13</v>
      </c>
      <c r="E20" s="4">
        <f t="shared" si="1"/>
        <v>45598</v>
      </c>
      <c r="F20" s="22" t="s">
        <v>13</v>
      </c>
      <c r="H20" s="4">
        <f t="shared" si="2"/>
        <v>45598</v>
      </c>
      <c r="I20" s="22" t="s">
        <v>13</v>
      </c>
      <c r="K20" s="4">
        <f t="shared" si="3"/>
        <v>45598</v>
      </c>
      <c r="L20" s="22" t="s">
        <v>13</v>
      </c>
      <c r="N20" s="4">
        <f t="shared" si="4"/>
        <v>45598</v>
      </c>
      <c r="O20" s="22" t="s">
        <v>13</v>
      </c>
      <c r="Q20" s="4">
        <f t="shared" si="5"/>
        <v>45598</v>
      </c>
      <c r="R20" s="22" t="s">
        <v>13</v>
      </c>
      <c r="T20" s="4">
        <f t="shared" si="6"/>
        <v>45598</v>
      </c>
      <c r="U20" s="22" t="s">
        <v>13</v>
      </c>
    </row>
    <row r="21" spans="1:21" x14ac:dyDescent="0.25">
      <c r="B21" s="4">
        <f t="shared" si="0"/>
        <v>45599</v>
      </c>
      <c r="C21" s="22" t="s">
        <v>13</v>
      </c>
      <c r="E21" s="4">
        <f t="shared" si="1"/>
        <v>45599</v>
      </c>
      <c r="F21" s="22" t="s">
        <v>13</v>
      </c>
      <c r="H21" s="4">
        <f t="shared" si="2"/>
        <v>45599</v>
      </c>
      <c r="I21" s="22" t="s">
        <v>13</v>
      </c>
      <c r="K21" s="4">
        <f t="shared" si="3"/>
        <v>45599</v>
      </c>
      <c r="L21" s="22" t="s">
        <v>13</v>
      </c>
      <c r="N21" s="4">
        <f t="shared" si="4"/>
        <v>45599</v>
      </c>
      <c r="O21" s="22" t="s">
        <v>13</v>
      </c>
      <c r="Q21" s="4">
        <f t="shared" si="5"/>
        <v>45599</v>
      </c>
      <c r="R21" s="22" t="s">
        <v>13</v>
      </c>
      <c r="T21" s="4">
        <f t="shared" si="6"/>
        <v>45599</v>
      </c>
      <c r="U21" s="22" t="s">
        <v>13</v>
      </c>
    </row>
    <row r="22" spans="1:21" x14ac:dyDescent="0.25">
      <c r="A22" t="s">
        <v>68</v>
      </c>
      <c r="B22" s="4">
        <f t="shared" si="0"/>
        <v>45605</v>
      </c>
      <c r="C22" s="22" t="s">
        <v>13</v>
      </c>
      <c r="E22" s="4">
        <f t="shared" si="1"/>
        <v>45605</v>
      </c>
      <c r="F22" s="22" t="s">
        <v>13</v>
      </c>
      <c r="H22" s="4">
        <f t="shared" si="2"/>
        <v>45605</v>
      </c>
      <c r="I22" s="22" t="s">
        <v>13</v>
      </c>
      <c r="K22" s="4">
        <f t="shared" si="3"/>
        <v>45605</v>
      </c>
      <c r="L22" s="22" t="s">
        <v>13</v>
      </c>
      <c r="N22" s="4">
        <f t="shared" si="4"/>
        <v>45605</v>
      </c>
      <c r="O22" s="22" t="s">
        <v>13</v>
      </c>
      <c r="Q22" s="4">
        <f t="shared" si="5"/>
        <v>45605</v>
      </c>
      <c r="R22" s="22" t="s">
        <v>13</v>
      </c>
      <c r="T22" s="4">
        <f t="shared" si="6"/>
        <v>45605</v>
      </c>
      <c r="U22" s="22" t="s">
        <v>13</v>
      </c>
    </row>
    <row r="23" spans="1:21" x14ac:dyDescent="0.25">
      <c r="B23" s="4">
        <f t="shared" si="0"/>
        <v>45606</v>
      </c>
      <c r="C23" s="22" t="s">
        <v>13</v>
      </c>
      <c r="E23" s="4">
        <f t="shared" si="1"/>
        <v>45606</v>
      </c>
      <c r="F23" s="22" t="s">
        <v>13</v>
      </c>
      <c r="H23" s="4">
        <f t="shared" si="2"/>
        <v>45606</v>
      </c>
      <c r="I23" s="22" t="s">
        <v>13</v>
      </c>
      <c r="K23" s="4">
        <f t="shared" si="3"/>
        <v>45606</v>
      </c>
      <c r="L23" s="22" t="s">
        <v>13</v>
      </c>
      <c r="N23" s="4">
        <f t="shared" si="4"/>
        <v>45606</v>
      </c>
      <c r="O23" s="22" t="s">
        <v>13</v>
      </c>
      <c r="Q23" s="4">
        <f t="shared" si="5"/>
        <v>45606</v>
      </c>
      <c r="R23" s="22" t="s">
        <v>13</v>
      </c>
      <c r="T23" s="4">
        <f t="shared" si="6"/>
        <v>45606</v>
      </c>
      <c r="U23" s="22" t="s">
        <v>13</v>
      </c>
    </row>
    <row r="24" spans="1:21" x14ac:dyDescent="0.25">
      <c r="A24" t="s">
        <v>65</v>
      </c>
      <c r="B24" s="4">
        <f t="shared" si="0"/>
        <v>45612</v>
      </c>
      <c r="C24" s="22" t="s">
        <v>13</v>
      </c>
      <c r="E24" s="4">
        <f t="shared" si="1"/>
        <v>45612</v>
      </c>
      <c r="F24" s="22" t="s">
        <v>13</v>
      </c>
      <c r="H24" s="4">
        <f t="shared" si="2"/>
        <v>45612</v>
      </c>
      <c r="I24" s="22" t="s">
        <v>13</v>
      </c>
      <c r="K24" s="4">
        <f t="shared" si="3"/>
        <v>45612</v>
      </c>
      <c r="L24" s="22" t="s">
        <v>13</v>
      </c>
      <c r="N24" s="4">
        <f t="shared" si="4"/>
        <v>45612</v>
      </c>
      <c r="O24" s="22" t="s">
        <v>13</v>
      </c>
      <c r="Q24" s="4">
        <f t="shared" si="5"/>
        <v>45612</v>
      </c>
      <c r="R24" s="22" t="s">
        <v>13</v>
      </c>
      <c r="T24" s="4">
        <f t="shared" si="6"/>
        <v>45612</v>
      </c>
      <c r="U24" s="22" t="s">
        <v>13</v>
      </c>
    </row>
    <row r="25" spans="1:21" x14ac:dyDescent="0.25">
      <c r="A25" t="s">
        <v>66</v>
      </c>
      <c r="B25" s="4">
        <f t="shared" si="0"/>
        <v>45613</v>
      </c>
      <c r="C25" s="22" t="s">
        <v>13</v>
      </c>
      <c r="E25" s="4">
        <f t="shared" si="1"/>
        <v>45613</v>
      </c>
      <c r="F25" s="22" t="s">
        <v>13</v>
      </c>
      <c r="H25" s="4">
        <f t="shared" si="2"/>
        <v>45613</v>
      </c>
      <c r="I25" s="22" t="s">
        <v>13</v>
      </c>
      <c r="K25" s="4">
        <f t="shared" si="3"/>
        <v>45613</v>
      </c>
      <c r="L25" s="22" t="s">
        <v>13</v>
      </c>
      <c r="N25" s="4">
        <f t="shared" si="4"/>
        <v>45613</v>
      </c>
      <c r="O25" s="22" t="s">
        <v>13</v>
      </c>
      <c r="Q25" s="4">
        <f t="shared" si="5"/>
        <v>45613</v>
      </c>
      <c r="R25" s="22" t="s">
        <v>13</v>
      </c>
      <c r="T25" s="4">
        <f t="shared" si="6"/>
        <v>45613</v>
      </c>
      <c r="U25" s="22" t="s">
        <v>13</v>
      </c>
    </row>
    <row r="26" spans="1:21" x14ac:dyDescent="0.25">
      <c r="A26" t="s">
        <v>67</v>
      </c>
      <c r="B26" s="4">
        <f t="shared" si="0"/>
        <v>45619</v>
      </c>
      <c r="C26" s="22" t="s">
        <v>13</v>
      </c>
      <c r="E26" s="4">
        <f t="shared" si="1"/>
        <v>45619</v>
      </c>
      <c r="F26" s="22" t="s">
        <v>13</v>
      </c>
      <c r="H26" s="4">
        <f t="shared" si="2"/>
        <v>45619</v>
      </c>
      <c r="I26" s="22" t="s">
        <v>13</v>
      </c>
      <c r="K26" s="4">
        <f t="shared" si="3"/>
        <v>45619</v>
      </c>
      <c r="L26" s="22" t="s">
        <v>13</v>
      </c>
      <c r="N26" s="4">
        <f t="shared" si="4"/>
        <v>45619</v>
      </c>
      <c r="O26" s="22" t="s">
        <v>13</v>
      </c>
      <c r="Q26" s="4">
        <f t="shared" si="5"/>
        <v>45619</v>
      </c>
      <c r="R26" s="22" t="s">
        <v>13</v>
      </c>
      <c r="T26" s="4">
        <f t="shared" si="6"/>
        <v>45619</v>
      </c>
      <c r="U26" s="22" t="s">
        <v>13</v>
      </c>
    </row>
    <row r="27" spans="1:21" x14ac:dyDescent="0.25">
      <c r="B27" s="4">
        <f t="shared" si="0"/>
        <v>45620</v>
      </c>
      <c r="C27" s="22" t="s">
        <v>13</v>
      </c>
      <c r="E27" s="4">
        <f t="shared" si="1"/>
        <v>45620</v>
      </c>
      <c r="F27" s="22" t="s">
        <v>13</v>
      </c>
      <c r="H27" s="4">
        <f t="shared" si="2"/>
        <v>45620</v>
      </c>
      <c r="I27" s="22" t="s">
        <v>13</v>
      </c>
      <c r="K27" s="4">
        <f t="shared" si="3"/>
        <v>45620</v>
      </c>
      <c r="L27" s="22" t="s">
        <v>13</v>
      </c>
      <c r="N27" s="4">
        <f t="shared" si="4"/>
        <v>45620</v>
      </c>
      <c r="O27" s="22" t="s">
        <v>13</v>
      </c>
      <c r="Q27" s="4">
        <f t="shared" si="5"/>
        <v>45620</v>
      </c>
      <c r="R27" s="22" t="s">
        <v>13</v>
      </c>
      <c r="T27" s="4">
        <f t="shared" si="6"/>
        <v>45620</v>
      </c>
      <c r="U27" s="22" t="s">
        <v>13</v>
      </c>
    </row>
    <row r="28" spans="1:21" x14ac:dyDescent="0.25">
      <c r="A28" s="48" t="s">
        <v>69</v>
      </c>
      <c r="B28" s="4">
        <f t="shared" si="0"/>
        <v>45626</v>
      </c>
      <c r="C28" s="22" t="s">
        <v>13</v>
      </c>
      <c r="E28" s="4">
        <f t="shared" si="1"/>
        <v>45626</v>
      </c>
      <c r="F28" s="22" t="s">
        <v>13</v>
      </c>
      <c r="H28" s="4">
        <f t="shared" si="2"/>
        <v>45626</v>
      </c>
      <c r="I28" s="22" t="s">
        <v>13</v>
      </c>
      <c r="K28" s="4">
        <f t="shared" si="3"/>
        <v>45626</v>
      </c>
      <c r="L28" s="22" t="s">
        <v>13</v>
      </c>
      <c r="N28" s="4">
        <f t="shared" si="4"/>
        <v>45626</v>
      </c>
      <c r="O28" s="22" t="s">
        <v>13</v>
      </c>
      <c r="Q28" s="4">
        <f t="shared" si="5"/>
        <v>45626</v>
      </c>
      <c r="R28" s="22" t="s">
        <v>13</v>
      </c>
      <c r="T28" s="4">
        <f t="shared" si="6"/>
        <v>45626</v>
      </c>
      <c r="U28" s="22" t="s">
        <v>13</v>
      </c>
    </row>
    <row r="29" spans="1:21" x14ac:dyDescent="0.25">
      <c r="A29" t="s">
        <v>70</v>
      </c>
      <c r="B29" s="4">
        <f t="shared" si="0"/>
        <v>45627</v>
      </c>
      <c r="C29" s="22" t="s">
        <v>13</v>
      </c>
      <c r="E29" s="4">
        <f t="shared" si="1"/>
        <v>45627</v>
      </c>
      <c r="F29" s="22" t="s">
        <v>13</v>
      </c>
      <c r="H29" s="4">
        <f t="shared" si="2"/>
        <v>45627</v>
      </c>
      <c r="I29" s="22" t="s">
        <v>13</v>
      </c>
      <c r="K29" s="4">
        <f t="shared" si="3"/>
        <v>45627</v>
      </c>
      <c r="L29" s="22" t="s">
        <v>13</v>
      </c>
      <c r="N29" s="4">
        <f t="shared" si="4"/>
        <v>45627</v>
      </c>
      <c r="O29" s="22" t="s">
        <v>13</v>
      </c>
      <c r="Q29" s="4">
        <f t="shared" si="5"/>
        <v>45627</v>
      </c>
      <c r="R29" s="22" t="s">
        <v>13</v>
      </c>
      <c r="T29" s="4">
        <f t="shared" si="6"/>
        <v>45627</v>
      </c>
      <c r="U29" s="22" t="s">
        <v>13</v>
      </c>
    </row>
    <row r="30" spans="1:21" x14ac:dyDescent="0.25">
      <c r="A30" t="s">
        <v>71</v>
      </c>
      <c r="B30" s="4">
        <f>B28+7</f>
        <v>45633</v>
      </c>
      <c r="C30" s="22" t="s">
        <v>13</v>
      </c>
      <c r="E30" s="4">
        <f t="shared" si="1"/>
        <v>45633</v>
      </c>
      <c r="F30" s="22" t="s">
        <v>13</v>
      </c>
      <c r="H30" s="4">
        <f t="shared" si="2"/>
        <v>45633</v>
      </c>
      <c r="I30" s="22" t="s">
        <v>13</v>
      </c>
      <c r="K30" s="4">
        <f t="shared" si="3"/>
        <v>45633</v>
      </c>
      <c r="L30" s="22" t="s">
        <v>13</v>
      </c>
      <c r="N30" s="4">
        <f t="shared" si="4"/>
        <v>45633</v>
      </c>
      <c r="O30" s="22" t="s">
        <v>13</v>
      </c>
      <c r="Q30" s="4">
        <f t="shared" si="5"/>
        <v>45633</v>
      </c>
      <c r="R30" s="22" t="s">
        <v>13</v>
      </c>
      <c r="T30" s="4">
        <f t="shared" si="6"/>
        <v>45633</v>
      </c>
      <c r="U30" s="22" t="s">
        <v>13</v>
      </c>
    </row>
    <row r="31" spans="1:21" x14ac:dyDescent="0.25">
      <c r="A31" t="s">
        <v>72</v>
      </c>
      <c r="B31" s="4">
        <f t="shared" si="0"/>
        <v>45634</v>
      </c>
      <c r="C31" s="22" t="s">
        <v>13</v>
      </c>
      <c r="E31" s="4">
        <f t="shared" si="1"/>
        <v>45634</v>
      </c>
      <c r="F31" s="22" t="s">
        <v>13</v>
      </c>
      <c r="H31" s="4">
        <f t="shared" si="2"/>
        <v>45634</v>
      </c>
      <c r="I31" s="22" t="s">
        <v>13</v>
      </c>
      <c r="K31" s="4">
        <f t="shared" si="3"/>
        <v>45634</v>
      </c>
      <c r="L31" s="22" t="s">
        <v>13</v>
      </c>
      <c r="N31" s="4">
        <f t="shared" si="4"/>
        <v>45634</v>
      </c>
      <c r="O31" s="22" t="s">
        <v>13</v>
      </c>
      <c r="Q31" s="4">
        <f t="shared" si="5"/>
        <v>45634</v>
      </c>
      <c r="R31" s="22" t="s">
        <v>13</v>
      </c>
      <c r="T31" s="4">
        <f t="shared" si="6"/>
        <v>45634</v>
      </c>
      <c r="U31" s="22" t="s">
        <v>13</v>
      </c>
    </row>
    <row r="32" spans="1:21" x14ac:dyDescent="0.25">
      <c r="A32" t="s">
        <v>73</v>
      </c>
      <c r="B32" s="4">
        <f t="shared" si="0"/>
        <v>45640</v>
      </c>
      <c r="C32" s="22" t="s">
        <v>13</v>
      </c>
      <c r="E32" s="4">
        <f t="shared" si="1"/>
        <v>45640</v>
      </c>
      <c r="F32" s="22" t="s">
        <v>13</v>
      </c>
      <c r="H32" s="4">
        <f t="shared" si="2"/>
        <v>45640</v>
      </c>
      <c r="I32" s="22" t="s">
        <v>13</v>
      </c>
      <c r="K32" s="4">
        <f t="shared" si="3"/>
        <v>45640</v>
      </c>
      <c r="L32" s="22" t="s">
        <v>13</v>
      </c>
      <c r="N32" s="4">
        <f t="shared" si="4"/>
        <v>45640</v>
      </c>
      <c r="O32" s="22" t="s">
        <v>13</v>
      </c>
      <c r="Q32" s="4">
        <f t="shared" si="5"/>
        <v>45640</v>
      </c>
      <c r="R32" s="22" t="s">
        <v>13</v>
      </c>
      <c r="T32" s="4">
        <f t="shared" si="6"/>
        <v>45640</v>
      </c>
      <c r="U32" s="22" t="s">
        <v>13</v>
      </c>
    </row>
    <row r="33" spans="1:21" x14ac:dyDescent="0.25">
      <c r="A33" t="s">
        <v>74</v>
      </c>
      <c r="B33" s="4">
        <f t="shared" si="0"/>
        <v>45641</v>
      </c>
      <c r="C33" s="22" t="s">
        <v>13</v>
      </c>
      <c r="E33" s="4">
        <f t="shared" si="1"/>
        <v>45641</v>
      </c>
      <c r="F33" s="22" t="s">
        <v>13</v>
      </c>
      <c r="H33" s="4">
        <f t="shared" si="2"/>
        <v>45641</v>
      </c>
      <c r="I33" s="22" t="s">
        <v>13</v>
      </c>
      <c r="K33" s="4">
        <f t="shared" si="3"/>
        <v>45641</v>
      </c>
      <c r="L33" s="22" t="s">
        <v>13</v>
      </c>
      <c r="N33" s="4">
        <f t="shared" si="4"/>
        <v>45641</v>
      </c>
      <c r="O33" s="22" t="s">
        <v>13</v>
      </c>
      <c r="Q33" s="4">
        <f t="shared" si="5"/>
        <v>45641</v>
      </c>
      <c r="R33" s="22" t="s">
        <v>13</v>
      </c>
      <c r="T33" s="4">
        <f t="shared" si="6"/>
        <v>45641</v>
      </c>
      <c r="U33" s="22" t="s">
        <v>13</v>
      </c>
    </row>
    <row r="34" spans="1:21" x14ac:dyDescent="0.25">
      <c r="A34" t="s">
        <v>78</v>
      </c>
      <c r="B34" s="4">
        <f t="shared" si="0"/>
        <v>45647</v>
      </c>
      <c r="C34" s="22" t="s">
        <v>13</v>
      </c>
      <c r="E34" s="4">
        <f t="shared" si="1"/>
        <v>45647</v>
      </c>
      <c r="F34" s="22" t="s">
        <v>13</v>
      </c>
      <c r="H34" s="4">
        <f t="shared" si="2"/>
        <v>45647</v>
      </c>
      <c r="I34" s="22" t="s">
        <v>13</v>
      </c>
      <c r="K34" s="4">
        <f t="shared" si="3"/>
        <v>45647</v>
      </c>
      <c r="L34" s="22" t="s">
        <v>13</v>
      </c>
      <c r="N34" s="4">
        <f t="shared" si="4"/>
        <v>45647</v>
      </c>
      <c r="O34" s="22" t="s">
        <v>13</v>
      </c>
      <c r="Q34" s="4">
        <f t="shared" si="5"/>
        <v>45647</v>
      </c>
      <c r="R34" s="22" t="s">
        <v>13</v>
      </c>
      <c r="T34" s="4">
        <f t="shared" si="6"/>
        <v>45647</v>
      </c>
      <c r="U34" s="22" t="s">
        <v>13</v>
      </c>
    </row>
    <row r="35" spans="1:21" x14ac:dyDescent="0.25">
      <c r="A35" t="s">
        <v>79</v>
      </c>
      <c r="B35" s="4">
        <f t="shared" si="0"/>
        <v>45648</v>
      </c>
      <c r="C35" s="22" t="s">
        <v>13</v>
      </c>
      <c r="E35" s="4">
        <f t="shared" si="1"/>
        <v>45648</v>
      </c>
      <c r="F35" s="22" t="s">
        <v>13</v>
      </c>
      <c r="H35" s="4">
        <f t="shared" si="2"/>
        <v>45648</v>
      </c>
      <c r="I35" s="22" t="s">
        <v>13</v>
      </c>
      <c r="K35" s="4">
        <f t="shared" si="3"/>
        <v>45648</v>
      </c>
      <c r="L35" s="22" t="s">
        <v>13</v>
      </c>
      <c r="N35" s="4">
        <f t="shared" si="4"/>
        <v>45648</v>
      </c>
      <c r="O35" s="22" t="s">
        <v>13</v>
      </c>
      <c r="Q35" s="4">
        <f t="shared" si="5"/>
        <v>45648</v>
      </c>
      <c r="R35" s="22" t="s">
        <v>13</v>
      </c>
      <c r="T35" s="4">
        <f t="shared" si="6"/>
        <v>45648</v>
      </c>
      <c r="U35" s="22" t="s">
        <v>13</v>
      </c>
    </row>
    <row r="36" spans="1:21" x14ac:dyDescent="0.25">
      <c r="A36" t="s">
        <v>75</v>
      </c>
      <c r="B36" s="4">
        <f t="shared" si="0"/>
        <v>45654</v>
      </c>
      <c r="C36" s="22" t="s">
        <v>13</v>
      </c>
      <c r="E36" s="4">
        <f t="shared" si="1"/>
        <v>45654</v>
      </c>
      <c r="F36" s="22" t="s">
        <v>13</v>
      </c>
      <c r="H36" s="4">
        <f t="shared" si="2"/>
        <v>45654</v>
      </c>
      <c r="I36" s="22" t="s">
        <v>13</v>
      </c>
      <c r="K36" s="4">
        <f t="shared" si="3"/>
        <v>45654</v>
      </c>
      <c r="L36" s="22" t="s">
        <v>13</v>
      </c>
      <c r="N36" s="4">
        <f t="shared" si="4"/>
        <v>45654</v>
      </c>
      <c r="O36" s="22" t="s">
        <v>13</v>
      </c>
      <c r="Q36" s="4">
        <f t="shared" si="5"/>
        <v>45654</v>
      </c>
      <c r="R36" s="22" t="s">
        <v>13</v>
      </c>
      <c r="T36" s="4">
        <f t="shared" si="6"/>
        <v>45654</v>
      </c>
      <c r="U36" s="22" t="s">
        <v>13</v>
      </c>
    </row>
    <row r="37" spans="1:21" x14ac:dyDescent="0.25">
      <c r="A37" t="s">
        <v>77</v>
      </c>
      <c r="B37" s="4">
        <f t="shared" si="0"/>
        <v>45655</v>
      </c>
      <c r="C37" s="22" t="s">
        <v>13</v>
      </c>
      <c r="E37" s="4">
        <f t="shared" si="1"/>
        <v>45655</v>
      </c>
      <c r="F37" s="22" t="s">
        <v>13</v>
      </c>
      <c r="H37" s="4">
        <f t="shared" si="2"/>
        <v>45655</v>
      </c>
      <c r="I37" s="22" t="s">
        <v>13</v>
      </c>
      <c r="K37" s="4">
        <f t="shared" si="3"/>
        <v>45655</v>
      </c>
      <c r="L37" s="22" t="s">
        <v>13</v>
      </c>
      <c r="N37" s="4">
        <f t="shared" si="4"/>
        <v>45655</v>
      </c>
      <c r="O37" s="22" t="s">
        <v>13</v>
      </c>
      <c r="Q37" s="4">
        <f t="shared" si="5"/>
        <v>45655</v>
      </c>
      <c r="R37" s="22" t="s">
        <v>13</v>
      </c>
      <c r="T37" s="4">
        <f t="shared" si="6"/>
        <v>45655</v>
      </c>
      <c r="U37" s="22" t="s">
        <v>13</v>
      </c>
    </row>
    <row r="38" spans="1:21" x14ac:dyDescent="0.25">
      <c r="A38" t="s">
        <v>79</v>
      </c>
      <c r="B38" s="4">
        <f t="shared" si="0"/>
        <v>45661</v>
      </c>
      <c r="C38" s="22" t="s">
        <v>13</v>
      </c>
      <c r="E38" s="4">
        <f t="shared" si="1"/>
        <v>45661</v>
      </c>
      <c r="F38" s="22" t="s">
        <v>13</v>
      </c>
      <c r="H38" s="4">
        <f t="shared" si="2"/>
        <v>45661</v>
      </c>
      <c r="I38" s="22" t="s">
        <v>13</v>
      </c>
      <c r="K38" s="4">
        <f t="shared" si="3"/>
        <v>45661</v>
      </c>
      <c r="L38" s="22" t="s">
        <v>13</v>
      </c>
      <c r="N38" s="4">
        <f t="shared" si="4"/>
        <v>45661</v>
      </c>
      <c r="O38" s="22" t="s">
        <v>13</v>
      </c>
      <c r="Q38" s="4">
        <f t="shared" si="5"/>
        <v>45661</v>
      </c>
      <c r="R38" s="22" t="s">
        <v>13</v>
      </c>
      <c r="T38" s="4">
        <f t="shared" si="6"/>
        <v>45661</v>
      </c>
      <c r="U38" s="22" t="s">
        <v>13</v>
      </c>
    </row>
    <row r="39" spans="1:21" x14ac:dyDescent="0.25">
      <c r="A39" t="s">
        <v>76</v>
      </c>
      <c r="B39" s="4">
        <f t="shared" si="0"/>
        <v>45662</v>
      </c>
      <c r="C39" s="22" t="s">
        <v>13</v>
      </c>
      <c r="E39" s="4">
        <f t="shared" si="1"/>
        <v>45662</v>
      </c>
      <c r="F39" s="22" t="s">
        <v>13</v>
      </c>
      <c r="H39" s="4">
        <f t="shared" si="2"/>
        <v>45662</v>
      </c>
      <c r="I39" s="22" t="s">
        <v>13</v>
      </c>
      <c r="K39" s="4">
        <f t="shared" si="3"/>
        <v>45662</v>
      </c>
      <c r="L39" s="22" t="s">
        <v>13</v>
      </c>
      <c r="N39" s="4">
        <f t="shared" si="4"/>
        <v>45662</v>
      </c>
      <c r="O39" s="22" t="s">
        <v>13</v>
      </c>
      <c r="Q39" s="4">
        <f t="shared" si="5"/>
        <v>45662</v>
      </c>
      <c r="R39" s="22" t="s">
        <v>13</v>
      </c>
      <c r="T39" s="4">
        <f t="shared" si="6"/>
        <v>45662</v>
      </c>
      <c r="U39" s="22" t="s">
        <v>13</v>
      </c>
    </row>
    <row r="40" spans="1:21" x14ac:dyDescent="0.25">
      <c r="A40" t="s">
        <v>81</v>
      </c>
      <c r="B40" s="4">
        <f t="shared" si="0"/>
        <v>45668</v>
      </c>
      <c r="C40" s="22" t="s">
        <v>13</v>
      </c>
      <c r="E40" s="4">
        <f t="shared" si="1"/>
        <v>45668</v>
      </c>
      <c r="F40" s="22" t="s">
        <v>13</v>
      </c>
      <c r="H40" s="4">
        <f t="shared" si="2"/>
        <v>45668</v>
      </c>
      <c r="I40" s="22" t="s">
        <v>13</v>
      </c>
      <c r="K40" s="4">
        <f t="shared" si="3"/>
        <v>45668</v>
      </c>
      <c r="L40" s="22" t="s">
        <v>13</v>
      </c>
      <c r="N40" s="4">
        <f t="shared" si="4"/>
        <v>45668</v>
      </c>
      <c r="O40" s="22" t="s">
        <v>13</v>
      </c>
      <c r="Q40" s="4">
        <f t="shared" si="5"/>
        <v>45668</v>
      </c>
      <c r="R40" s="22" t="s">
        <v>13</v>
      </c>
      <c r="T40" s="4">
        <f t="shared" si="6"/>
        <v>45668</v>
      </c>
      <c r="U40" s="22" t="s">
        <v>13</v>
      </c>
    </row>
    <row r="41" spans="1:21" x14ac:dyDescent="0.25">
      <c r="A41" t="s">
        <v>80</v>
      </c>
      <c r="B41" s="4">
        <f t="shared" si="0"/>
        <v>45669</v>
      </c>
      <c r="C41" s="22" t="s">
        <v>13</v>
      </c>
      <c r="E41" s="4">
        <f t="shared" si="1"/>
        <v>45669</v>
      </c>
      <c r="F41" s="22" t="s">
        <v>13</v>
      </c>
      <c r="H41" s="4">
        <f t="shared" si="2"/>
        <v>45669</v>
      </c>
      <c r="I41" s="22" t="s">
        <v>13</v>
      </c>
      <c r="K41" s="4">
        <f t="shared" si="3"/>
        <v>45669</v>
      </c>
      <c r="L41" s="22" t="s">
        <v>13</v>
      </c>
      <c r="N41" s="4">
        <f t="shared" si="4"/>
        <v>45669</v>
      </c>
      <c r="O41" s="22" t="s">
        <v>13</v>
      </c>
      <c r="Q41" s="4">
        <f t="shared" si="5"/>
        <v>45669</v>
      </c>
      <c r="R41" s="22" t="s">
        <v>13</v>
      </c>
      <c r="T41" s="4">
        <f t="shared" si="6"/>
        <v>45669</v>
      </c>
      <c r="U41" s="22" t="s">
        <v>13</v>
      </c>
    </row>
    <row r="42" spans="1:21" x14ac:dyDescent="0.25">
      <c r="B42" s="4">
        <f t="shared" si="0"/>
        <v>45675</v>
      </c>
      <c r="C42" s="22" t="s">
        <v>13</v>
      </c>
      <c r="E42" s="4">
        <f t="shared" si="1"/>
        <v>45675</v>
      </c>
      <c r="F42" s="22" t="s">
        <v>13</v>
      </c>
      <c r="H42" s="4">
        <f t="shared" si="2"/>
        <v>45675</v>
      </c>
      <c r="I42" s="22" t="s">
        <v>13</v>
      </c>
      <c r="K42" s="4">
        <f t="shared" si="3"/>
        <v>45675</v>
      </c>
      <c r="L42" s="22" t="s">
        <v>13</v>
      </c>
      <c r="N42" s="4">
        <f t="shared" si="4"/>
        <v>45675</v>
      </c>
      <c r="O42" s="22" t="s">
        <v>13</v>
      </c>
      <c r="Q42" s="4">
        <f t="shared" si="5"/>
        <v>45675</v>
      </c>
      <c r="R42" s="22" t="s">
        <v>13</v>
      </c>
      <c r="T42" s="4">
        <f t="shared" si="6"/>
        <v>45675</v>
      </c>
      <c r="U42" s="22" t="s">
        <v>13</v>
      </c>
    </row>
    <row r="43" spans="1:21" x14ac:dyDescent="0.25">
      <c r="A43" s="47" t="s">
        <v>82</v>
      </c>
      <c r="B43" s="4">
        <f t="shared" si="0"/>
        <v>45676</v>
      </c>
      <c r="C43" s="22" t="s">
        <v>13</v>
      </c>
      <c r="E43" s="4">
        <f t="shared" si="1"/>
        <v>45676</v>
      </c>
      <c r="F43" s="22" t="s">
        <v>13</v>
      </c>
      <c r="H43" s="4">
        <f t="shared" si="2"/>
        <v>45676</v>
      </c>
      <c r="I43" s="22" t="s">
        <v>13</v>
      </c>
      <c r="K43" s="4">
        <f t="shared" si="3"/>
        <v>45676</v>
      </c>
      <c r="L43" s="22" t="s">
        <v>13</v>
      </c>
      <c r="N43" s="4">
        <f t="shared" si="4"/>
        <v>45676</v>
      </c>
      <c r="O43" s="22" t="s">
        <v>13</v>
      </c>
      <c r="Q43" s="4">
        <f t="shared" si="5"/>
        <v>45676</v>
      </c>
      <c r="R43" s="22" t="s">
        <v>13</v>
      </c>
      <c r="T43" s="4">
        <f t="shared" si="6"/>
        <v>45676</v>
      </c>
      <c r="U43" s="22" t="s">
        <v>13</v>
      </c>
    </row>
    <row r="44" spans="1:21" x14ac:dyDescent="0.25">
      <c r="A44" t="s">
        <v>83</v>
      </c>
      <c r="B44" s="4">
        <f t="shared" si="0"/>
        <v>45682</v>
      </c>
      <c r="C44" s="22" t="s">
        <v>13</v>
      </c>
      <c r="E44" s="4">
        <f t="shared" si="1"/>
        <v>45682</v>
      </c>
      <c r="F44" s="22" t="s">
        <v>13</v>
      </c>
      <c r="H44" s="4">
        <f t="shared" si="2"/>
        <v>45682</v>
      </c>
      <c r="I44" s="22" t="s">
        <v>13</v>
      </c>
      <c r="K44" s="4">
        <f t="shared" si="3"/>
        <v>45682</v>
      </c>
      <c r="L44" s="22" t="s">
        <v>13</v>
      </c>
      <c r="N44" s="4">
        <f t="shared" si="4"/>
        <v>45682</v>
      </c>
      <c r="O44" s="22" t="s">
        <v>13</v>
      </c>
      <c r="Q44" s="4">
        <f t="shared" si="5"/>
        <v>45682</v>
      </c>
      <c r="R44" s="22" t="s">
        <v>13</v>
      </c>
      <c r="T44" s="4">
        <f t="shared" si="6"/>
        <v>45682</v>
      </c>
      <c r="U44" s="22" t="s">
        <v>13</v>
      </c>
    </row>
    <row r="45" spans="1:21" x14ac:dyDescent="0.25">
      <c r="A45" t="s">
        <v>84</v>
      </c>
      <c r="B45" s="4">
        <f t="shared" si="0"/>
        <v>45683</v>
      </c>
      <c r="C45" s="22" t="s">
        <v>13</v>
      </c>
      <c r="E45" s="4">
        <f t="shared" si="1"/>
        <v>45683</v>
      </c>
      <c r="F45" s="22" t="s">
        <v>13</v>
      </c>
      <c r="H45" s="4">
        <f t="shared" si="2"/>
        <v>45683</v>
      </c>
      <c r="I45" s="22" t="s">
        <v>13</v>
      </c>
      <c r="K45" s="4">
        <f t="shared" si="3"/>
        <v>45683</v>
      </c>
      <c r="L45" s="22" t="s">
        <v>13</v>
      </c>
      <c r="N45" s="4">
        <f t="shared" si="4"/>
        <v>45683</v>
      </c>
      <c r="O45" s="22" t="s">
        <v>13</v>
      </c>
      <c r="Q45" s="4">
        <f t="shared" si="5"/>
        <v>45683</v>
      </c>
      <c r="R45" s="22" t="s">
        <v>13</v>
      </c>
      <c r="T45" s="4">
        <f t="shared" si="6"/>
        <v>45683</v>
      </c>
      <c r="U45" s="22" t="s">
        <v>13</v>
      </c>
    </row>
    <row r="46" spans="1:21" x14ac:dyDescent="0.25">
      <c r="A46" t="s">
        <v>85</v>
      </c>
      <c r="B46" s="4">
        <f t="shared" si="0"/>
        <v>45689</v>
      </c>
      <c r="C46" s="22" t="s">
        <v>13</v>
      </c>
      <c r="E46" s="4">
        <f t="shared" si="1"/>
        <v>45689</v>
      </c>
      <c r="F46" s="22" t="s">
        <v>13</v>
      </c>
      <c r="H46" s="4">
        <f t="shared" si="2"/>
        <v>45689</v>
      </c>
      <c r="I46" s="22" t="s">
        <v>13</v>
      </c>
      <c r="K46" s="4">
        <f t="shared" si="3"/>
        <v>45689</v>
      </c>
      <c r="L46" s="22" t="s">
        <v>13</v>
      </c>
      <c r="N46" s="4">
        <f t="shared" si="4"/>
        <v>45689</v>
      </c>
      <c r="O46" s="22" t="s">
        <v>13</v>
      </c>
      <c r="Q46" s="4">
        <f t="shared" si="5"/>
        <v>45689</v>
      </c>
      <c r="R46" s="22" t="s">
        <v>13</v>
      </c>
      <c r="T46" s="4">
        <f t="shared" si="6"/>
        <v>45689</v>
      </c>
      <c r="U46" s="22" t="s">
        <v>13</v>
      </c>
    </row>
    <row r="47" spans="1:21" x14ac:dyDescent="0.25">
      <c r="A47" t="s">
        <v>84</v>
      </c>
      <c r="B47" s="4">
        <f t="shared" si="0"/>
        <v>45690</v>
      </c>
      <c r="C47" s="22" t="s">
        <v>13</v>
      </c>
      <c r="E47" s="4">
        <f t="shared" si="1"/>
        <v>45690</v>
      </c>
      <c r="F47" s="22" t="s">
        <v>13</v>
      </c>
      <c r="H47" s="4">
        <f t="shared" si="2"/>
        <v>45690</v>
      </c>
      <c r="I47" s="22" t="s">
        <v>13</v>
      </c>
      <c r="K47" s="4">
        <f t="shared" si="3"/>
        <v>45690</v>
      </c>
      <c r="L47" s="22" t="s">
        <v>13</v>
      </c>
      <c r="N47" s="4">
        <f t="shared" si="4"/>
        <v>45690</v>
      </c>
      <c r="O47" s="22" t="s">
        <v>13</v>
      </c>
      <c r="Q47" s="4">
        <f t="shared" si="5"/>
        <v>45690</v>
      </c>
      <c r="R47" s="22" t="s">
        <v>13</v>
      </c>
      <c r="T47" s="4">
        <f t="shared" si="6"/>
        <v>45690</v>
      </c>
      <c r="U47" s="22" t="s">
        <v>13</v>
      </c>
    </row>
    <row r="48" spans="1:21" x14ac:dyDescent="0.25">
      <c r="A48" t="s">
        <v>86</v>
      </c>
      <c r="B48" s="4">
        <f t="shared" si="0"/>
        <v>45696</v>
      </c>
      <c r="C48" s="22" t="s">
        <v>13</v>
      </c>
      <c r="E48" s="4">
        <f t="shared" si="1"/>
        <v>45696</v>
      </c>
      <c r="F48" s="22" t="s">
        <v>13</v>
      </c>
      <c r="H48" s="4">
        <f t="shared" si="2"/>
        <v>45696</v>
      </c>
      <c r="I48" s="22" t="s">
        <v>13</v>
      </c>
      <c r="K48" s="4">
        <f t="shared" si="3"/>
        <v>45696</v>
      </c>
      <c r="L48" s="22" t="s">
        <v>13</v>
      </c>
      <c r="N48" s="4">
        <f t="shared" si="4"/>
        <v>45696</v>
      </c>
      <c r="O48" s="22" t="s">
        <v>13</v>
      </c>
      <c r="Q48" s="4">
        <f t="shared" si="5"/>
        <v>45696</v>
      </c>
      <c r="R48" s="22" t="s">
        <v>13</v>
      </c>
      <c r="T48" s="4">
        <f t="shared" si="6"/>
        <v>45696</v>
      </c>
      <c r="U48" s="22" t="s">
        <v>13</v>
      </c>
    </row>
    <row r="49" spans="1:21" x14ac:dyDescent="0.25">
      <c r="A49" t="s">
        <v>84</v>
      </c>
      <c r="B49" s="4">
        <f t="shared" si="0"/>
        <v>45697</v>
      </c>
      <c r="C49" s="22" t="s">
        <v>13</v>
      </c>
      <c r="E49" s="4">
        <f t="shared" si="1"/>
        <v>45697</v>
      </c>
      <c r="F49" s="22" t="s">
        <v>13</v>
      </c>
      <c r="H49" s="4">
        <f t="shared" si="2"/>
        <v>45697</v>
      </c>
      <c r="I49" s="22" t="s">
        <v>13</v>
      </c>
      <c r="K49" s="4">
        <f t="shared" si="3"/>
        <v>45697</v>
      </c>
      <c r="L49" s="22" t="s">
        <v>13</v>
      </c>
      <c r="N49" s="4">
        <f t="shared" si="4"/>
        <v>45697</v>
      </c>
      <c r="O49" s="22" t="s">
        <v>13</v>
      </c>
      <c r="Q49" s="4">
        <f t="shared" si="5"/>
        <v>45697</v>
      </c>
      <c r="R49" s="22" t="s">
        <v>13</v>
      </c>
      <c r="T49" s="4">
        <f t="shared" si="6"/>
        <v>45697</v>
      </c>
      <c r="U49" s="22" t="s">
        <v>13</v>
      </c>
    </row>
    <row r="50" spans="1:21" x14ac:dyDescent="0.25">
      <c r="A50" t="s">
        <v>87</v>
      </c>
      <c r="B50" s="4">
        <f t="shared" si="0"/>
        <v>45703</v>
      </c>
      <c r="C50" s="22" t="s">
        <v>13</v>
      </c>
      <c r="E50" s="4">
        <f t="shared" si="1"/>
        <v>45703</v>
      </c>
      <c r="F50" s="22" t="s">
        <v>13</v>
      </c>
      <c r="H50" s="4">
        <f t="shared" si="2"/>
        <v>45703</v>
      </c>
      <c r="I50" s="22" t="s">
        <v>13</v>
      </c>
      <c r="K50" s="4">
        <f t="shared" si="3"/>
        <v>45703</v>
      </c>
      <c r="L50" s="22" t="s">
        <v>13</v>
      </c>
      <c r="N50" s="4">
        <f t="shared" si="4"/>
        <v>45703</v>
      </c>
      <c r="O50" s="22" t="s">
        <v>13</v>
      </c>
      <c r="Q50" s="4">
        <f t="shared" si="5"/>
        <v>45703</v>
      </c>
      <c r="R50" s="22" t="s">
        <v>13</v>
      </c>
      <c r="T50" s="4">
        <f t="shared" si="6"/>
        <v>45703</v>
      </c>
      <c r="U50" s="22" t="s">
        <v>13</v>
      </c>
    </row>
    <row r="51" spans="1:21" x14ac:dyDescent="0.25">
      <c r="A51" t="s">
        <v>88</v>
      </c>
      <c r="B51" s="4">
        <f t="shared" si="0"/>
        <v>45704</v>
      </c>
      <c r="C51" s="22" t="s">
        <v>13</v>
      </c>
      <c r="E51" s="4">
        <f t="shared" si="1"/>
        <v>45704</v>
      </c>
      <c r="F51" s="22" t="s">
        <v>13</v>
      </c>
      <c r="H51" s="4">
        <f t="shared" si="2"/>
        <v>45704</v>
      </c>
      <c r="I51" s="22" t="s">
        <v>13</v>
      </c>
      <c r="K51" s="4">
        <f t="shared" si="3"/>
        <v>45704</v>
      </c>
      <c r="L51" s="22" t="s">
        <v>13</v>
      </c>
      <c r="N51" s="4">
        <f t="shared" si="4"/>
        <v>45704</v>
      </c>
      <c r="O51" s="22" t="s">
        <v>13</v>
      </c>
      <c r="Q51" s="4">
        <f t="shared" si="5"/>
        <v>45704</v>
      </c>
      <c r="R51" s="22" t="s">
        <v>13</v>
      </c>
      <c r="T51" s="4">
        <f t="shared" si="6"/>
        <v>45704</v>
      </c>
      <c r="U51" s="22" t="s">
        <v>13</v>
      </c>
    </row>
    <row r="52" spans="1:21" x14ac:dyDescent="0.25">
      <c r="B52" s="4">
        <f t="shared" si="0"/>
        <v>45710</v>
      </c>
      <c r="C52" s="22" t="s">
        <v>13</v>
      </c>
      <c r="E52" s="4">
        <f t="shared" si="1"/>
        <v>45710</v>
      </c>
      <c r="F52" s="22" t="s">
        <v>13</v>
      </c>
      <c r="H52" s="4">
        <f t="shared" si="2"/>
        <v>45710</v>
      </c>
      <c r="I52" s="22" t="s">
        <v>13</v>
      </c>
      <c r="K52" s="4">
        <f t="shared" si="3"/>
        <v>45710</v>
      </c>
      <c r="L52" s="22" t="s">
        <v>13</v>
      </c>
      <c r="N52" s="4">
        <f t="shared" si="4"/>
        <v>45710</v>
      </c>
      <c r="O52" s="22" t="s">
        <v>13</v>
      </c>
      <c r="Q52" s="4">
        <f t="shared" si="5"/>
        <v>45710</v>
      </c>
      <c r="R52" s="22" t="s">
        <v>13</v>
      </c>
      <c r="T52" s="4">
        <f t="shared" si="6"/>
        <v>45710</v>
      </c>
      <c r="U52" s="22" t="s">
        <v>13</v>
      </c>
    </row>
    <row r="53" spans="1:21" x14ac:dyDescent="0.25">
      <c r="B53" s="4">
        <f t="shared" si="0"/>
        <v>45711</v>
      </c>
      <c r="C53" s="22" t="s">
        <v>13</v>
      </c>
      <c r="E53" s="4">
        <f t="shared" si="1"/>
        <v>45711</v>
      </c>
      <c r="F53" s="22" t="s">
        <v>13</v>
      </c>
      <c r="H53" s="4">
        <f t="shared" si="2"/>
        <v>45711</v>
      </c>
      <c r="I53" s="22" t="s">
        <v>13</v>
      </c>
      <c r="K53" s="4">
        <f t="shared" si="3"/>
        <v>45711</v>
      </c>
      <c r="L53" s="22" t="s">
        <v>13</v>
      </c>
      <c r="N53" s="4">
        <f t="shared" si="4"/>
        <v>45711</v>
      </c>
      <c r="O53" s="22" t="s">
        <v>13</v>
      </c>
      <c r="Q53" s="4">
        <f t="shared" si="5"/>
        <v>45711</v>
      </c>
      <c r="R53" s="22" t="s">
        <v>13</v>
      </c>
      <c r="T53" s="4">
        <f t="shared" si="6"/>
        <v>45711</v>
      </c>
      <c r="U53" s="22" t="s">
        <v>13</v>
      </c>
    </row>
    <row r="54" spans="1:21" x14ac:dyDescent="0.25">
      <c r="B54" s="4">
        <f t="shared" si="0"/>
        <v>45717</v>
      </c>
      <c r="C54" s="22" t="s">
        <v>13</v>
      </c>
      <c r="E54" s="4">
        <f t="shared" si="1"/>
        <v>45717</v>
      </c>
      <c r="F54" s="22" t="s">
        <v>13</v>
      </c>
      <c r="H54" s="4">
        <f t="shared" si="2"/>
        <v>45717</v>
      </c>
      <c r="I54" s="22" t="s">
        <v>13</v>
      </c>
      <c r="K54" s="4">
        <f t="shared" si="3"/>
        <v>45717</v>
      </c>
      <c r="L54" s="22" t="s">
        <v>13</v>
      </c>
      <c r="N54" s="4">
        <f t="shared" si="4"/>
        <v>45717</v>
      </c>
      <c r="O54" s="22" t="s">
        <v>13</v>
      </c>
      <c r="Q54" s="4">
        <f t="shared" si="5"/>
        <v>45717</v>
      </c>
      <c r="R54" s="22" t="s">
        <v>13</v>
      </c>
      <c r="T54" s="4">
        <f t="shared" si="6"/>
        <v>45717</v>
      </c>
      <c r="U54" s="22" t="s">
        <v>13</v>
      </c>
    </row>
    <row r="55" spans="1:21" x14ac:dyDescent="0.25">
      <c r="B55" s="4">
        <f t="shared" si="0"/>
        <v>45718</v>
      </c>
      <c r="C55" s="22" t="s">
        <v>13</v>
      </c>
      <c r="E55" s="4">
        <f t="shared" si="1"/>
        <v>45718</v>
      </c>
      <c r="F55" s="22" t="s">
        <v>13</v>
      </c>
      <c r="H55" s="4">
        <f t="shared" si="2"/>
        <v>45718</v>
      </c>
      <c r="I55" s="22" t="s">
        <v>13</v>
      </c>
      <c r="K55" s="4">
        <f t="shared" si="3"/>
        <v>45718</v>
      </c>
      <c r="L55" s="22" t="s">
        <v>13</v>
      </c>
      <c r="N55" s="4">
        <f t="shared" si="4"/>
        <v>45718</v>
      </c>
      <c r="O55" s="22" t="s">
        <v>13</v>
      </c>
      <c r="Q55" s="4">
        <f t="shared" si="5"/>
        <v>45718</v>
      </c>
      <c r="R55" s="22" t="s">
        <v>13</v>
      </c>
      <c r="T55" s="4">
        <f t="shared" si="6"/>
        <v>45718</v>
      </c>
      <c r="U55" s="22" t="s">
        <v>13</v>
      </c>
    </row>
    <row r="56" spans="1:21" x14ac:dyDescent="0.25">
      <c r="B56" s="4">
        <f t="shared" si="0"/>
        <v>45724</v>
      </c>
      <c r="C56" s="22" t="s">
        <v>13</v>
      </c>
      <c r="E56" s="4">
        <f t="shared" si="1"/>
        <v>45724</v>
      </c>
      <c r="F56" s="22" t="s">
        <v>13</v>
      </c>
      <c r="H56" s="4">
        <f t="shared" si="2"/>
        <v>45724</v>
      </c>
      <c r="I56" s="22" t="s">
        <v>13</v>
      </c>
      <c r="K56" s="4">
        <f t="shared" si="3"/>
        <v>45724</v>
      </c>
      <c r="L56" s="22" t="s">
        <v>13</v>
      </c>
      <c r="N56" s="4">
        <f t="shared" si="4"/>
        <v>45724</v>
      </c>
      <c r="O56" s="22" t="s">
        <v>13</v>
      </c>
      <c r="Q56" s="4">
        <f t="shared" si="5"/>
        <v>45724</v>
      </c>
      <c r="R56" s="22" t="s">
        <v>13</v>
      </c>
      <c r="T56" s="4">
        <f t="shared" si="6"/>
        <v>45724</v>
      </c>
      <c r="U56" s="22" t="s">
        <v>13</v>
      </c>
    </row>
    <row r="57" spans="1:21" x14ac:dyDescent="0.25">
      <c r="B57" s="4">
        <f t="shared" si="0"/>
        <v>45725</v>
      </c>
      <c r="C57" s="22" t="s">
        <v>13</v>
      </c>
      <c r="E57" s="4">
        <f t="shared" si="1"/>
        <v>45725</v>
      </c>
      <c r="F57" s="22" t="s">
        <v>13</v>
      </c>
      <c r="H57" s="4">
        <f t="shared" si="2"/>
        <v>45725</v>
      </c>
      <c r="I57" s="22" t="s">
        <v>13</v>
      </c>
      <c r="K57" s="4">
        <f t="shared" si="3"/>
        <v>45725</v>
      </c>
      <c r="L57" s="22" t="s">
        <v>13</v>
      </c>
      <c r="N57" s="4">
        <f t="shared" si="4"/>
        <v>45725</v>
      </c>
      <c r="O57" s="22" t="s">
        <v>13</v>
      </c>
      <c r="Q57" s="4">
        <f t="shared" si="5"/>
        <v>45725</v>
      </c>
      <c r="R57" s="22" t="s">
        <v>13</v>
      </c>
      <c r="T57" s="4">
        <f t="shared" si="6"/>
        <v>45725</v>
      </c>
      <c r="U57" s="22" t="s">
        <v>13</v>
      </c>
    </row>
    <row r="58" spans="1:21" x14ac:dyDescent="0.25">
      <c r="B58" s="4">
        <f t="shared" si="0"/>
        <v>45731</v>
      </c>
      <c r="C58" s="22" t="s">
        <v>13</v>
      </c>
      <c r="E58" s="4">
        <f t="shared" si="1"/>
        <v>45731</v>
      </c>
      <c r="F58" s="22" t="s">
        <v>13</v>
      </c>
      <c r="H58" s="4">
        <f t="shared" si="2"/>
        <v>45731</v>
      </c>
      <c r="I58" s="22" t="s">
        <v>13</v>
      </c>
      <c r="K58" s="4">
        <f t="shared" si="3"/>
        <v>45731</v>
      </c>
      <c r="L58" s="22" t="s">
        <v>13</v>
      </c>
      <c r="N58" s="4">
        <f t="shared" si="4"/>
        <v>45731</v>
      </c>
      <c r="O58" s="22" t="s">
        <v>13</v>
      </c>
      <c r="Q58" s="4">
        <f t="shared" si="5"/>
        <v>45731</v>
      </c>
      <c r="R58" s="22" t="s">
        <v>13</v>
      </c>
      <c r="T58" s="4">
        <f t="shared" si="6"/>
        <v>45731</v>
      </c>
      <c r="U58" s="22" t="s">
        <v>13</v>
      </c>
    </row>
    <row r="59" spans="1:21" x14ac:dyDescent="0.25">
      <c r="B59" s="4">
        <f t="shared" si="0"/>
        <v>45732</v>
      </c>
      <c r="C59" s="22" t="s">
        <v>13</v>
      </c>
      <c r="E59" s="4">
        <f t="shared" si="1"/>
        <v>45732</v>
      </c>
      <c r="F59" s="22" t="s">
        <v>13</v>
      </c>
      <c r="H59" s="4">
        <f t="shared" si="2"/>
        <v>45732</v>
      </c>
      <c r="I59" s="22" t="s">
        <v>13</v>
      </c>
      <c r="K59" s="4">
        <f t="shared" si="3"/>
        <v>45732</v>
      </c>
      <c r="L59" s="22" t="s">
        <v>13</v>
      </c>
      <c r="N59" s="4">
        <f t="shared" si="4"/>
        <v>45732</v>
      </c>
      <c r="O59" s="22" t="s">
        <v>13</v>
      </c>
      <c r="Q59" s="4">
        <f t="shared" si="5"/>
        <v>45732</v>
      </c>
      <c r="R59" s="22" t="s">
        <v>13</v>
      </c>
      <c r="T59" s="4">
        <f t="shared" si="6"/>
        <v>45732</v>
      </c>
      <c r="U59" s="22" t="s">
        <v>13</v>
      </c>
    </row>
    <row r="60" spans="1:21" x14ac:dyDescent="0.25">
      <c r="B60" s="4">
        <f t="shared" si="0"/>
        <v>45738</v>
      </c>
      <c r="C60" s="22" t="s">
        <v>13</v>
      </c>
      <c r="E60" s="4">
        <f t="shared" si="1"/>
        <v>45738</v>
      </c>
      <c r="F60" s="22" t="s">
        <v>13</v>
      </c>
      <c r="H60" s="4">
        <f t="shared" si="2"/>
        <v>45738</v>
      </c>
      <c r="I60" s="22" t="s">
        <v>13</v>
      </c>
      <c r="K60" s="4">
        <f t="shared" si="3"/>
        <v>45738</v>
      </c>
      <c r="L60" s="22" t="s">
        <v>13</v>
      </c>
      <c r="N60" s="4">
        <f t="shared" si="4"/>
        <v>45738</v>
      </c>
      <c r="O60" s="22" t="s">
        <v>13</v>
      </c>
      <c r="Q60" s="4">
        <f t="shared" si="5"/>
        <v>45738</v>
      </c>
      <c r="R60" s="22" t="s">
        <v>13</v>
      </c>
      <c r="T60" s="4">
        <f t="shared" si="6"/>
        <v>45738</v>
      </c>
      <c r="U60" s="22" t="s">
        <v>13</v>
      </c>
    </row>
    <row r="61" spans="1:21" x14ac:dyDescent="0.25">
      <c r="B61" s="4">
        <f t="shared" si="0"/>
        <v>45739</v>
      </c>
      <c r="C61" s="22" t="s">
        <v>13</v>
      </c>
      <c r="E61" s="4">
        <f t="shared" si="1"/>
        <v>45739</v>
      </c>
      <c r="F61" s="22" t="s">
        <v>13</v>
      </c>
      <c r="H61" s="4">
        <f t="shared" si="2"/>
        <v>45739</v>
      </c>
      <c r="I61" s="22" t="s">
        <v>13</v>
      </c>
      <c r="K61" s="4">
        <f t="shared" si="3"/>
        <v>45739</v>
      </c>
      <c r="L61" s="22" t="s">
        <v>13</v>
      </c>
      <c r="N61" s="4">
        <f t="shared" si="4"/>
        <v>45739</v>
      </c>
      <c r="O61" s="22" t="s">
        <v>13</v>
      </c>
      <c r="Q61" s="4">
        <f t="shared" si="5"/>
        <v>45739</v>
      </c>
      <c r="R61" s="22" t="s">
        <v>13</v>
      </c>
      <c r="T61" s="4">
        <f t="shared" si="6"/>
        <v>45739</v>
      </c>
      <c r="U61" s="22" t="s">
        <v>13</v>
      </c>
    </row>
    <row r="62" spans="1:21" x14ac:dyDescent="0.25">
      <c r="B62" s="4">
        <f t="shared" si="0"/>
        <v>45745</v>
      </c>
      <c r="C62" s="22" t="s">
        <v>13</v>
      </c>
      <c r="E62" s="4">
        <f t="shared" si="1"/>
        <v>45745</v>
      </c>
      <c r="F62" s="22" t="s">
        <v>13</v>
      </c>
      <c r="H62" s="4">
        <f t="shared" si="2"/>
        <v>45745</v>
      </c>
      <c r="I62" s="22" t="s">
        <v>13</v>
      </c>
      <c r="K62" s="4">
        <f t="shared" si="3"/>
        <v>45745</v>
      </c>
      <c r="L62" s="22" t="s">
        <v>13</v>
      </c>
      <c r="N62" s="4">
        <f t="shared" si="4"/>
        <v>45745</v>
      </c>
      <c r="O62" s="22" t="s">
        <v>13</v>
      </c>
      <c r="Q62" s="4">
        <f t="shared" si="5"/>
        <v>45745</v>
      </c>
      <c r="R62" s="22" t="s">
        <v>13</v>
      </c>
      <c r="T62" s="4">
        <f t="shared" si="6"/>
        <v>45745</v>
      </c>
      <c r="U62" s="22" t="s">
        <v>13</v>
      </c>
    </row>
    <row r="63" spans="1:21" x14ac:dyDescent="0.25">
      <c r="B63" s="4">
        <f t="shared" si="0"/>
        <v>45746</v>
      </c>
      <c r="C63" s="22" t="s">
        <v>13</v>
      </c>
      <c r="E63" s="4">
        <f t="shared" si="1"/>
        <v>45746</v>
      </c>
      <c r="F63" s="22" t="s">
        <v>13</v>
      </c>
      <c r="H63" s="4">
        <f t="shared" si="2"/>
        <v>45746</v>
      </c>
      <c r="I63" s="22" t="s">
        <v>13</v>
      </c>
      <c r="K63" s="4">
        <f t="shared" si="3"/>
        <v>45746</v>
      </c>
      <c r="L63" s="22" t="s">
        <v>13</v>
      </c>
      <c r="N63" s="4">
        <f t="shared" si="4"/>
        <v>45746</v>
      </c>
      <c r="O63" s="22" t="s">
        <v>13</v>
      </c>
      <c r="Q63" s="4">
        <f t="shared" si="5"/>
        <v>45746</v>
      </c>
      <c r="R63" s="22" t="s">
        <v>13</v>
      </c>
      <c r="T63" s="4">
        <f t="shared" si="6"/>
        <v>45746</v>
      </c>
      <c r="U63" s="22" t="s">
        <v>13</v>
      </c>
    </row>
    <row r="64" spans="1:21" x14ac:dyDescent="0.25">
      <c r="B64" s="4">
        <f t="shared" si="0"/>
        <v>45752</v>
      </c>
      <c r="C64" s="22" t="s">
        <v>13</v>
      </c>
      <c r="E64" s="4">
        <f t="shared" si="1"/>
        <v>45752</v>
      </c>
      <c r="F64" s="22" t="s">
        <v>13</v>
      </c>
      <c r="H64" s="4">
        <f t="shared" si="2"/>
        <v>45752</v>
      </c>
      <c r="I64" s="22" t="s">
        <v>13</v>
      </c>
      <c r="K64" s="4">
        <f t="shared" si="3"/>
        <v>45752</v>
      </c>
      <c r="L64" s="22" t="s">
        <v>13</v>
      </c>
      <c r="N64" s="4">
        <f t="shared" si="4"/>
        <v>45752</v>
      </c>
      <c r="O64" s="22" t="s">
        <v>13</v>
      </c>
      <c r="Q64" s="4">
        <f t="shared" si="5"/>
        <v>45752</v>
      </c>
      <c r="R64" s="22" t="s">
        <v>13</v>
      </c>
      <c r="T64" s="4">
        <f t="shared" si="6"/>
        <v>45752</v>
      </c>
      <c r="U64" s="22" t="s">
        <v>13</v>
      </c>
    </row>
    <row r="65" spans="2:21" x14ac:dyDescent="0.25">
      <c r="B65" s="4">
        <f t="shared" si="0"/>
        <v>45753</v>
      </c>
      <c r="C65" s="22" t="s">
        <v>13</v>
      </c>
      <c r="E65" s="4">
        <f t="shared" si="1"/>
        <v>45753</v>
      </c>
      <c r="F65" s="22" t="s">
        <v>13</v>
      </c>
      <c r="H65" s="4">
        <f t="shared" si="2"/>
        <v>45753</v>
      </c>
      <c r="I65" s="22" t="s">
        <v>13</v>
      </c>
      <c r="K65" s="4">
        <f t="shared" si="3"/>
        <v>45753</v>
      </c>
      <c r="L65" s="22" t="s">
        <v>13</v>
      </c>
      <c r="N65" s="4">
        <f t="shared" si="4"/>
        <v>45753</v>
      </c>
      <c r="O65" s="22" t="s">
        <v>13</v>
      </c>
      <c r="Q65" s="4">
        <f t="shared" si="5"/>
        <v>45753</v>
      </c>
      <c r="R65" s="22" t="s">
        <v>13</v>
      </c>
      <c r="T65" s="4">
        <f t="shared" si="6"/>
        <v>45753</v>
      </c>
      <c r="U65" s="22" t="s">
        <v>13</v>
      </c>
    </row>
    <row r="66" spans="2:21" x14ac:dyDescent="0.25">
      <c r="B66" s="4">
        <f t="shared" si="0"/>
        <v>45759</v>
      </c>
      <c r="C66" s="22" t="s">
        <v>13</v>
      </c>
      <c r="E66" s="4">
        <f t="shared" si="1"/>
        <v>45759</v>
      </c>
      <c r="F66" s="22" t="s">
        <v>13</v>
      </c>
      <c r="H66" s="4">
        <f t="shared" si="2"/>
        <v>45759</v>
      </c>
      <c r="I66" s="22" t="s">
        <v>13</v>
      </c>
      <c r="K66" s="4">
        <f t="shared" si="3"/>
        <v>45759</v>
      </c>
      <c r="L66" s="22" t="s">
        <v>13</v>
      </c>
      <c r="N66" s="4">
        <f t="shared" si="4"/>
        <v>45759</v>
      </c>
      <c r="O66" s="22" t="s">
        <v>13</v>
      </c>
      <c r="Q66" s="4">
        <f t="shared" si="5"/>
        <v>45759</v>
      </c>
      <c r="R66" s="22" t="s">
        <v>13</v>
      </c>
      <c r="T66" s="4">
        <f t="shared" si="6"/>
        <v>45759</v>
      </c>
      <c r="U66" s="22" t="s">
        <v>13</v>
      </c>
    </row>
    <row r="67" spans="2:21" x14ac:dyDescent="0.25">
      <c r="B67" s="4">
        <f t="shared" si="0"/>
        <v>45760</v>
      </c>
      <c r="C67" s="22" t="s">
        <v>13</v>
      </c>
      <c r="E67" s="4">
        <f t="shared" si="1"/>
        <v>45760</v>
      </c>
      <c r="F67" s="22" t="s">
        <v>13</v>
      </c>
      <c r="H67" s="4">
        <f t="shared" si="2"/>
        <v>45760</v>
      </c>
      <c r="I67" s="22" t="s">
        <v>13</v>
      </c>
      <c r="K67" s="4">
        <f t="shared" si="3"/>
        <v>45760</v>
      </c>
      <c r="L67" s="22" t="s">
        <v>13</v>
      </c>
      <c r="N67" s="4">
        <f t="shared" si="4"/>
        <v>45760</v>
      </c>
      <c r="O67" s="22" t="s">
        <v>13</v>
      </c>
      <c r="Q67" s="4">
        <f t="shared" si="5"/>
        <v>45760</v>
      </c>
      <c r="R67" s="22" t="s">
        <v>13</v>
      </c>
      <c r="T67" s="4">
        <f t="shared" si="6"/>
        <v>45760</v>
      </c>
      <c r="U67" s="22" t="s">
        <v>13</v>
      </c>
    </row>
    <row r="68" spans="2:21" x14ac:dyDescent="0.25">
      <c r="B68" s="4">
        <f t="shared" si="0"/>
        <v>45766</v>
      </c>
      <c r="C68" s="22" t="s">
        <v>13</v>
      </c>
      <c r="E68" s="4">
        <f t="shared" si="1"/>
        <v>45766</v>
      </c>
      <c r="F68" s="22" t="s">
        <v>13</v>
      </c>
      <c r="H68" s="4">
        <f t="shared" si="2"/>
        <v>45766</v>
      </c>
      <c r="I68" s="22" t="s">
        <v>13</v>
      </c>
      <c r="K68" s="4">
        <f t="shared" si="3"/>
        <v>45766</v>
      </c>
      <c r="L68" s="22" t="s">
        <v>13</v>
      </c>
      <c r="N68" s="4">
        <f t="shared" si="4"/>
        <v>45766</v>
      </c>
      <c r="O68" s="22" t="s">
        <v>13</v>
      </c>
      <c r="Q68" s="4">
        <f t="shared" si="5"/>
        <v>45766</v>
      </c>
      <c r="R68" s="22" t="s">
        <v>13</v>
      </c>
      <c r="T68" s="4">
        <f t="shared" si="6"/>
        <v>45766</v>
      </c>
      <c r="U68" s="22" t="s">
        <v>13</v>
      </c>
    </row>
    <row r="69" spans="2:21" x14ac:dyDescent="0.25">
      <c r="B69" s="4">
        <f t="shared" si="0"/>
        <v>45767</v>
      </c>
      <c r="C69" s="22" t="s">
        <v>13</v>
      </c>
      <c r="E69" s="4">
        <f t="shared" si="1"/>
        <v>45767</v>
      </c>
      <c r="F69" s="22" t="s">
        <v>13</v>
      </c>
      <c r="H69" s="4">
        <f t="shared" si="2"/>
        <v>45767</v>
      </c>
      <c r="I69" s="22" t="s">
        <v>13</v>
      </c>
      <c r="K69" s="4">
        <f t="shared" si="3"/>
        <v>45767</v>
      </c>
      <c r="L69" s="22" t="s">
        <v>13</v>
      </c>
      <c r="N69" s="4">
        <f t="shared" si="4"/>
        <v>45767</v>
      </c>
      <c r="O69" s="22" t="s">
        <v>13</v>
      </c>
      <c r="Q69" s="4">
        <f t="shared" si="5"/>
        <v>45767</v>
      </c>
      <c r="R69" s="22" t="s">
        <v>13</v>
      </c>
      <c r="T69" s="4">
        <f t="shared" si="6"/>
        <v>45767</v>
      </c>
      <c r="U69" s="22" t="s">
        <v>13</v>
      </c>
    </row>
    <row r="70" spans="2:21" x14ac:dyDescent="0.25">
      <c r="B70" s="4">
        <f t="shared" ref="B70:B107" si="7">B68+7</f>
        <v>45773</v>
      </c>
      <c r="C70" s="22" t="s">
        <v>13</v>
      </c>
      <c r="E70" s="4">
        <f t="shared" ref="E70:E107" si="8">E68+7</f>
        <v>45773</v>
      </c>
      <c r="F70" s="22" t="s">
        <v>13</v>
      </c>
      <c r="H70" s="4">
        <f t="shared" ref="H70:H107" si="9">H68+7</f>
        <v>45773</v>
      </c>
      <c r="I70" s="22" t="s">
        <v>13</v>
      </c>
      <c r="K70" s="4">
        <f t="shared" ref="K70:K107" si="10">K68+7</f>
        <v>45773</v>
      </c>
      <c r="L70" s="22" t="s">
        <v>13</v>
      </c>
      <c r="N70" s="4">
        <f t="shared" ref="N70:N107" si="11">N68+7</f>
        <v>45773</v>
      </c>
      <c r="O70" s="22" t="s">
        <v>13</v>
      </c>
      <c r="Q70" s="4">
        <f t="shared" ref="Q70:Q107" si="12">Q68+7</f>
        <v>45773</v>
      </c>
      <c r="R70" s="22" t="s">
        <v>13</v>
      </c>
      <c r="T70" s="4">
        <f t="shared" ref="T70:T107" si="13">T68+7</f>
        <v>45773</v>
      </c>
      <c r="U70" s="22" t="s">
        <v>13</v>
      </c>
    </row>
    <row r="71" spans="2:21" x14ac:dyDescent="0.25">
      <c r="B71" s="4">
        <f t="shared" si="7"/>
        <v>45774</v>
      </c>
      <c r="C71" s="22" t="s">
        <v>13</v>
      </c>
      <c r="E71" s="4">
        <f t="shared" si="8"/>
        <v>45774</v>
      </c>
      <c r="F71" s="22" t="s">
        <v>13</v>
      </c>
      <c r="H71" s="4">
        <f t="shared" si="9"/>
        <v>45774</v>
      </c>
      <c r="I71" s="22" t="s">
        <v>13</v>
      </c>
      <c r="K71" s="4">
        <f t="shared" si="10"/>
        <v>45774</v>
      </c>
      <c r="L71" s="22" t="s">
        <v>13</v>
      </c>
      <c r="N71" s="4">
        <f t="shared" si="11"/>
        <v>45774</v>
      </c>
      <c r="O71" s="22" t="s">
        <v>13</v>
      </c>
      <c r="Q71" s="4">
        <f t="shared" si="12"/>
        <v>45774</v>
      </c>
      <c r="R71" s="22" t="s">
        <v>13</v>
      </c>
      <c r="T71" s="4">
        <f t="shared" si="13"/>
        <v>45774</v>
      </c>
      <c r="U71" s="22" t="s">
        <v>13</v>
      </c>
    </row>
    <row r="72" spans="2:21" x14ac:dyDescent="0.25">
      <c r="B72" s="4">
        <f t="shared" si="7"/>
        <v>45780</v>
      </c>
      <c r="C72" s="22" t="s">
        <v>13</v>
      </c>
      <c r="E72" s="4">
        <f t="shared" si="8"/>
        <v>45780</v>
      </c>
      <c r="F72" s="22" t="s">
        <v>13</v>
      </c>
      <c r="H72" s="4">
        <f t="shared" si="9"/>
        <v>45780</v>
      </c>
      <c r="I72" s="22" t="s">
        <v>13</v>
      </c>
      <c r="K72" s="4">
        <f t="shared" si="10"/>
        <v>45780</v>
      </c>
      <c r="L72" s="22" t="s">
        <v>13</v>
      </c>
      <c r="N72" s="4">
        <f t="shared" si="11"/>
        <v>45780</v>
      </c>
      <c r="O72" s="22" t="s">
        <v>13</v>
      </c>
      <c r="Q72" s="4">
        <f t="shared" si="12"/>
        <v>45780</v>
      </c>
      <c r="R72" s="22" t="s">
        <v>13</v>
      </c>
      <c r="T72" s="4">
        <f t="shared" si="13"/>
        <v>45780</v>
      </c>
      <c r="U72" s="22" t="s">
        <v>13</v>
      </c>
    </row>
    <row r="73" spans="2:21" x14ac:dyDescent="0.25">
      <c r="B73" s="4">
        <f t="shared" si="7"/>
        <v>45781</v>
      </c>
      <c r="C73" s="22" t="s">
        <v>13</v>
      </c>
      <c r="E73" s="4">
        <f t="shared" si="8"/>
        <v>45781</v>
      </c>
      <c r="F73" s="22" t="s">
        <v>13</v>
      </c>
      <c r="H73" s="4">
        <f t="shared" si="9"/>
        <v>45781</v>
      </c>
      <c r="I73" s="22" t="s">
        <v>13</v>
      </c>
      <c r="K73" s="4">
        <f t="shared" si="10"/>
        <v>45781</v>
      </c>
      <c r="L73" s="22" t="s">
        <v>13</v>
      </c>
      <c r="N73" s="4">
        <f t="shared" si="11"/>
        <v>45781</v>
      </c>
      <c r="O73" s="22" t="s">
        <v>13</v>
      </c>
      <c r="Q73" s="4">
        <f t="shared" si="12"/>
        <v>45781</v>
      </c>
      <c r="R73" s="22" t="s">
        <v>13</v>
      </c>
      <c r="T73" s="4">
        <f t="shared" si="13"/>
        <v>45781</v>
      </c>
      <c r="U73" s="22" t="s">
        <v>13</v>
      </c>
    </row>
    <row r="74" spans="2:21" x14ac:dyDescent="0.25">
      <c r="B74" s="4">
        <f t="shared" si="7"/>
        <v>45787</v>
      </c>
      <c r="C74" s="22" t="s">
        <v>13</v>
      </c>
      <c r="E74" s="4">
        <f t="shared" si="8"/>
        <v>45787</v>
      </c>
      <c r="F74" s="22" t="s">
        <v>13</v>
      </c>
      <c r="H74" s="4">
        <f t="shared" si="9"/>
        <v>45787</v>
      </c>
      <c r="I74" s="22" t="s">
        <v>13</v>
      </c>
      <c r="K74" s="4">
        <f t="shared" si="10"/>
        <v>45787</v>
      </c>
      <c r="L74" s="22" t="s">
        <v>13</v>
      </c>
      <c r="N74" s="4">
        <f t="shared" si="11"/>
        <v>45787</v>
      </c>
      <c r="O74" s="22" t="s">
        <v>13</v>
      </c>
      <c r="Q74" s="4">
        <f t="shared" si="12"/>
        <v>45787</v>
      </c>
      <c r="R74" s="22" t="s">
        <v>13</v>
      </c>
      <c r="T74" s="4">
        <f t="shared" si="13"/>
        <v>45787</v>
      </c>
      <c r="U74" s="22" t="s">
        <v>13</v>
      </c>
    </row>
    <row r="75" spans="2:21" x14ac:dyDescent="0.25">
      <c r="B75" s="4">
        <f t="shared" si="7"/>
        <v>45788</v>
      </c>
      <c r="C75" s="22" t="s">
        <v>13</v>
      </c>
      <c r="E75" s="4">
        <f t="shared" si="8"/>
        <v>45788</v>
      </c>
      <c r="F75" s="22" t="s">
        <v>13</v>
      </c>
      <c r="H75" s="4">
        <f t="shared" si="9"/>
        <v>45788</v>
      </c>
      <c r="I75" s="22" t="s">
        <v>13</v>
      </c>
      <c r="K75" s="4">
        <f t="shared" si="10"/>
        <v>45788</v>
      </c>
      <c r="L75" s="22" t="s">
        <v>13</v>
      </c>
      <c r="N75" s="4">
        <f t="shared" si="11"/>
        <v>45788</v>
      </c>
      <c r="O75" s="22" t="s">
        <v>13</v>
      </c>
      <c r="Q75" s="4">
        <f t="shared" si="12"/>
        <v>45788</v>
      </c>
      <c r="R75" s="22" t="s">
        <v>13</v>
      </c>
      <c r="T75" s="4">
        <f t="shared" si="13"/>
        <v>45788</v>
      </c>
      <c r="U75" s="22" t="s">
        <v>13</v>
      </c>
    </row>
    <row r="76" spans="2:21" x14ac:dyDescent="0.25">
      <c r="B76" s="4">
        <f t="shared" si="7"/>
        <v>45794</v>
      </c>
      <c r="C76" s="22" t="s">
        <v>13</v>
      </c>
      <c r="E76" s="4">
        <f t="shared" si="8"/>
        <v>45794</v>
      </c>
      <c r="F76" s="22" t="s">
        <v>13</v>
      </c>
      <c r="H76" s="4">
        <f t="shared" si="9"/>
        <v>45794</v>
      </c>
      <c r="I76" s="22" t="s">
        <v>13</v>
      </c>
      <c r="K76" s="4">
        <f t="shared" si="10"/>
        <v>45794</v>
      </c>
      <c r="L76" s="22" t="s">
        <v>13</v>
      </c>
      <c r="N76" s="4">
        <f t="shared" si="11"/>
        <v>45794</v>
      </c>
      <c r="O76" s="22" t="s">
        <v>13</v>
      </c>
      <c r="Q76" s="4">
        <f t="shared" si="12"/>
        <v>45794</v>
      </c>
      <c r="R76" s="22" t="s">
        <v>13</v>
      </c>
      <c r="T76" s="4">
        <f t="shared" si="13"/>
        <v>45794</v>
      </c>
      <c r="U76" s="22" t="s">
        <v>13</v>
      </c>
    </row>
    <row r="77" spans="2:21" x14ac:dyDescent="0.25">
      <c r="B77" s="4">
        <f t="shared" si="7"/>
        <v>45795</v>
      </c>
      <c r="C77" s="22" t="s">
        <v>13</v>
      </c>
      <c r="E77" s="4">
        <f t="shared" si="8"/>
        <v>45795</v>
      </c>
      <c r="F77" s="22" t="s">
        <v>13</v>
      </c>
      <c r="H77" s="4">
        <f t="shared" si="9"/>
        <v>45795</v>
      </c>
      <c r="I77" s="22" t="s">
        <v>13</v>
      </c>
      <c r="K77" s="4">
        <f t="shared" si="10"/>
        <v>45795</v>
      </c>
      <c r="L77" s="22" t="s">
        <v>13</v>
      </c>
      <c r="N77" s="4">
        <f t="shared" si="11"/>
        <v>45795</v>
      </c>
      <c r="O77" s="22" t="s">
        <v>13</v>
      </c>
      <c r="Q77" s="4">
        <f t="shared" si="12"/>
        <v>45795</v>
      </c>
      <c r="R77" s="22" t="s">
        <v>13</v>
      </c>
      <c r="T77" s="4">
        <f t="shared" si="13"/>
        <v>45795</v>
      </c>
      <c r="U77" s="22" t="s">
        <v>13</v>
      </c>
    </row>
    <row r="78" spans="2:21" x14ac:dyDescent="0.25">
      <c r="B78" s="4">
        <f t="shared" si="7"/>
        <v>45801</v>
      </c>
      <c r="C78" s="22" t="s">
        <v>13</v>
      </c>
      <c r="E78" s="4">
        <f t="shared" si="8"/>
        <v>45801</v>
      </c>
      <c r="F78" s="22" t="s">
        <v>13</v>
      </c>
      <c r="H78" s="4">
        <f t="shared" si="9"/>
        <v>45801</v>
      </c>
      <c r="I78" s="22" t="s">
        <v>13</v>
      </c>
      <c r="K78" s="4">
        <f t="shared" si="10"/>
        <v>45801</v>
      </c>
      <c r="L78" s="22" t="s">
        <v>13</v>
      </c>
      <c r="N78" s="4">
        <f t="shared" si="11"/>
        <v>45801</v>
      </c>
      <c r="O78" s="22" t="s">
        <v>13</v>
      </c>
      <c r="Q78" s="4">
        <f t="shared" si="12"/>
        <v>45801</v>
      </c>
      <c r="R78" s="22" t="s">
        <v>13</v>
      </c>
      <c r="T78" s="4">
        <f t="shared" si="13"/>
        <v>45801</v>
      </c>
      <c r="U78" s="22" t="s">
        <v>13</v>
      </c>
    </row>
    <row r="79" spans="2:21" x14ac:dyDescent="0.25">
      <c r="B79" s="4">
        <f t="shared" si="7"/>
        <v>45802</v>
      </c>
      <c r="C79" s="22" t="s">
        <v>13</v>
      </c>
      <c r="E79" s="4">
        <f t="shared" si="8"/>
        <v>45802</v>
      </c>
      <c r="F79" s="22" t="s">
        <v>13</v>
      </c>
      <c r="H79" s="4">
        <f t="shared" si="9"/>
        <v>45802</v>
      </c>
      <c r="I79" s="22" t="s">
        <v>13</v>
      </c>
      <c r="K79" s="4">
        <f t="shared" si="10"/>
        <v>45802</v>
      </c>
      <c r="L79" s="22" t="s">
        <v>13</v>
      </c>
      <c r="N79" s="4">
        <f t="shared" si="11"/>
        <v>45802</v>
      </c>
      <c r="O79" s="22" t="s">
        <v>13</v>
      </c>
      <c r="Q79" s="4">
        <f t="shared" si="12"/>
        <v>45802</v>
      </c>
      <c r="R79" s="22" t="s">
        <v>13</v>
      </c>
      <c r="T79" s="4">
        <f t="shared" si="13"/>
        <v>45802</v>
      </c>
      <c r="U79" s="22" t="s">
        <v>13</v>
      </c>
    </row>
    <row r="80" spans="2:21" x14ac:dyDescent="0.25">
      <c r="B80" s="4">
        <f t="shared" si="7"/>
        <v>45808</v>
      </c>
      <c r="C80" s="22" t="s">
        <v>13</v>
      </c>
      <c r="E80" s="4">
        <f t="shared" si="8"/>
        <v>45808</v>
      </c>
      <c r="F80" s="22" t="s">
        <v>13</v>
      </c>
      <c r="H80" s="4">
        <f t="shared" si="9"/>
        <v>45808</v>
      </c>
      <c r="I80" s="22" t="s">
        <v>13</v>
      </c>
      <c r="K80" s="4">
        <f t="shared" si="10"/>
        <v>45808</v>
      </c>
      <c r="L80" s="22" t="s">
        <v>13</v>
      </c>
      <c r="N80" s="4">
        <f t="shared" si="11"/>
        <v>45808</v>
      </c>
      <c r="O80" s="22" t="s">
        <v>13</v>
      </c>
      <c r="Q80" s="4">
        <f t="shared" si="12"/>
        <v>45808</v>
      </c>
      <c r="R80" s="22" t="s">
        <v>13</v>
      </c>
      <c r="T80" s="4">
        <f t="shared" si="13"/>
        <v>45808</v>
      </c>
      <c r="U80" s="22" t="s">
        <v>13</v>
      </c>
    </row>
    <row r="81" spans="2:21" x14ac:dyDescent="0.25">
      <c r="B81" s="4">
        <f t="shared" si="7"/>
        <v>45809</v>
      </c>
      <c r="C81" s="22" t="s">
        <v>13</v>
      </c>
      <c r="E81" s="4">
        <f t="shared" si="8"/>
        <v>45809</v>
      </c>
      <c r="F81" s="22" t="s">
        <v>13</v>
      </c>
      <c r="H81" s="4">
        <f t="shared" si="9"/>
        <v>45809</v>
      </c>
      <c r="I81" s="22" t="s">
        <v>13</v>
      </c>
      <c r="K81" s="4">
        <f t="shared" si="10"/>
        <v>45809</v>
      </c>
      <c r="L81" s="22" t="s">
        <v>13</v>
      </c>
      <c r="N81" s="4">
        <f t="shared" si="11"/>
        <v>45809</v>
      </c>
      <c r="O81" s="22" t="s">
        <v>13</v>
      </c>
      <c r="Q81" s="4">
        <f t="shared" si="12"/>
        <v>45809</v>
      </c>
      <c r="R81" s="22" t="s">
        <v>13</v>
      </c>
      <c r="T81" s="4">
        <f t="shared" si="13"/>
        <v>45809</v>
      </c>
      <c r="U81" s="22" t="s">
        <v>13</v>
      </c>
    </row>
    <row r="82" spans="2:21" x14ac:dyDescent="0.25">
      <c r="B82" s="4">
        <f t="shared" si="7"/>
        <v>45815</v>
      </c>
      <c r="C82" s="22" t="s">
        <v>13</v>
      </c>
      <c r="E82" s="4">
        <f t="shared" si="8"/>
        <v>45815</v>
      </c>
      <c r="F82" s="22" t="s">
        <v>13</v>
      </c>
      <c r="H82" s="4">
        <f t="shared" si="9"/>
        <v>45815</v>
      </c>
      <c r="I82" s="22" t="s">
        <v>13</v>
      </c>
      <c r="K82" s="4">
        <f t="shared" si="10"/>
        <v>45815</v>
      </c>
      <c r="L82" s="22" t="s">
        <v>13</v>
      </c>
      <c r="N82" s="4">
        <f t="shared" si="11"/>
        <v>45815</v>
      </c>
      <c r="O82" s="22" t="s">
        <v>13</v>
      </c>
      <c r="Q82" s="4">
        <f t="shared" si="12"/>
        <v>45815</v>
      </c>
      <c r="R82" s="22" t="s">
        <v>13</v>
      </c>
      <c r="T82" s="4">
        <f t="shared" si="13"/>
        <v>45815</v>
      </c>
      <c r="U82" s="22" t="s">
        <v>13</v>
      </c>
    </row>
    <row r="83" spans="2:21" x14ac:dyDescent="0.25">
      <c r="B83" s="4">
        <f t="shared" si="7"/>
        <v>45816</v>
      </c>
      <c r="C83" s="22" t="s">
        <v>13</v>
      </c>
      <c r="E83" s="4">
        <f t="shared" si="8"/>
        <v>45816</v>
      </c>
      <c r="F83" s="22" t="s">
        <v>13</v>
      </c>
      <c r="H83" s="4">
        <f t="shared" si="9"/>
        <v>45816</v>
      </c>
      <c r="I83" s="22" t="s">
        <v>13</v>
      </c>
      <c r="K83" s="4">
        <f t="shared" si="10"/>
        <v>45816</v>
      </c>
      <c r="L83" s="22" t="s">
        <v>13</v>
      </c>
      <c r="N83" s="4">
        <f t="shared" si="11"/>
        <v>45816</v>
      </c>
      <c r="O83" s="22" t="s">
        <v>13</v>
      </c>
      <c r="Q83" s="4">
        <f t="shared" si="12"/>
        <v>45816</v>
      </c>
      <c r="R83" s="22" t="s">
        <v>13</v>
      </c>
      <c r="T83" s="4">
        <f t="shared" si="13"/>
        <v>45816</v>
      </c>
      <c r="U83" s="22" t="s">
        <v>13</v>
      </c>
    </row>
    <row r="84" spans="2:21" x14ac:dyDescent="0.25">
      <c r="B84" s="4">
        <f t="shared" si="7"/>
        <v>45822</v>
      </c>
      <c r="C84" s="22" t="s">
        <v>13</v>
      </c>
      <c r="E84" s="4">
        <f t="shared" si="8"/>
        <v>45822</v>
      </c>
      <c r="F84" s="22" t="s">
        <v>13</v>
      </c>
      <c r="H84" s="4">
        <f t="shared" si="9"/>
        <v>45822</v>
      </c>
      <c r="I84" s="22" t="s">
        <v>13</v>
      </c>
      <c r="K84" s="4">
        <f t="shared" si="10"/>
        <v>45822</v>
      </c>
      <c r="L84" s="22" t="s">
        <v>13</v>
      </c>
      <c r="N84" s="4">
        <f t="shared" si="11"/>
        <v>45822</v>
      </c>
      <c r="O84" s="22" t="s">
        <v>13</v>
      </c>
      <c r="Q84" s="4">
        <f t="shared" si="12"/>
        <v>45822</v>
      </c>
      <c r="R84" s="22" t="s">
        <v>13</v>
      </c>
      <c r="T84" s="4">
        <f t="shared" si="13"/>
        <v>45822</v>
      </c>
      <c r="U84" s="22" t="s">
        <v>13</v>
      </c>
    </row>
    <row r="85" spans="2:21" x14ac:dyDescent="0.25">
      <c r="B85" s="4">
        <f t="shared" si="7"/>
        <v>45823</v>
      </c>
      <c r="C85" s="22" t="s">
        <v>13</v>
      </c>
      <c r="E85" s="4">
        <f t="shared" si="8"/>
        <v>45823</v>
      </c>
      <c r="F85" s="22" t="s">
        <v>13</v>
      </c>
      <c r="H85" s="4">
        <f t="shared" si="9"/>
        <v>45823</v>
      </c>
      <c r="I85" s="22" t="s">
        <v>13</v>
      </c>
      <c r="K85" s="4">
        <f t="shared" si="10"/>
        <v>45823</v>
      </c>
      <c r="L85" s="22" t="s">
        <v>13</v>
      </c>
      <c r="N85" s="4">
        <f t="shared" si="11"/>
        <v>45823</v>
      </c>
      <c r="O85" s="22" t="s">
        <v>13</v>
      </c>
      <c r="Q85" s="4">
        <f t="shared" si="12"/>
        <v>45823</v>
      </c>
      <c r="R85" s="22" t="s">
        <v>13</v>
      </c>
      <c r="T85" s="4">
        <f t="shared" si="13"/>
        <v>45823</v>
      </c>
      <c r="U85" s="22" t="s">
        <v>13</v>
      </c>
    </row>
    <row r="86" spans="2:21" x14ac:dyDescent="0.25">
      <c r="B86" s="4">
        <f t="shared" si="7"/>
        <v>45829</v>
      </c>
      <c r="C86" s="22" t="s">
        <v>13</v>
      </c>
      <c r="E86" s="4">
        <f t="shared" si="8"/>
        <v>45829</v>
      </c>
      <c r="F86" s="22" t="s">
        <v>13</v>
      </c>
      <c r="H86" s="4">
        <f t="shared" si="9"/>
        <v>45829</v>
      </c>
      <c r="I86" s="22" t="s">
        <v>13</v>
      </c>
      <c r="K86" s="4">
        <f t="shared" si="10"/>
        <v>45829</v>
      </c>
      <c r="L86" s="22" t="s">
        <v>13</v>
      </c>
      <c r="N86" s="4">
        <f t="shared" si="11"/>
        <v>45829</v>
      </c>
      <c r="O86" s="22" t="s">
        <v>13</v>
      </c>
      <c r="Q86" s="4">
        <f t="shared" si="12"/>
        <v>45829</v>
      </c>
      <c r="R86" s="22" t="s">
        <v>13</v>
      </c>
      <c r="T86" s="4">
        <f t="shared" si="13"/>
        <v>45829</v>
      </c>
      <c r="U86" s="22" t="s">
        <v>13</v>
      </c>
    </row>
    <row r="87" spans="2:21" x14ac:dyDescent="0.25">
      <c r="B87" s="4">
        <f t="shared" si="7"/>
        <v>45830</v>
      </c>
      <c r="C87" s="22" t="s">
        <v>13</v>
      </c>
      <c r="E87" s="4">
        <f t="shared" si="8"/>
        <v>45830</v>
      </c>
      <c r="F87" s="22" t="s">
        <v>13</v>
      </c>
      <c r="H87" s="4">
        <f t="shared" si="9"/>
        <v>45830</v>
      </c>
      <c r="I87" s="22" t="s">
        <v>13</v>
      </c>
      <c r="K87" s="4">
        <f t="shared" si="10"/>
        <v>45830</v>
      </c>
      <c r="L87" s="22" t="s">
        <v>13</v>
      </c>
      <c r="N87" s="4">
        <f t="shared" si="11"/>
        <v>45830</v>
      </c>
      <c r="O87" s="22" t="s">
        <v>13</v>
      </c>
      <c r="Q87" s="4">
        <f t="shared" si="12"/>
        <v>45830</v>
      </c>
      <c r="R87" s="22" t="s">
        <v>13</v>
      </c>
      <c r="T87" s="4">
        <f t="shared" si="13"/>
        <v>45830</v>
      </c>
      <c r="U87" s="22" t="s">
        <v>13</v>
      </c>
    </row>
    <row r="88" spans="2:21" x14ac:dyDescent="0.25">
      <c r="B88" s="4">
        <f t="shared" si="7"/>
        <v>45836</v>
      </c>
      <c r="C88" s="22" t="s">
        <v>13</v>
      </c>
      <c r="E88" s="4">
        <f t="shared" si="8"/>
        <v>45836</v>
      </c>
      <c r="F88" s="22" t="s">
        <v>13</v>
      </c>
      <c r="H88" s="4">
        <f t="shared" si="9"/>
        <v>45836</v>
      </c>
      <c r="I88" s="22" t="s">
        <v>13</v>
      </c>
      <c r="K88" s="4">
        <f t="shared" si="10"/>
        <v>45836</v>
      </c>
      <c r="L88" s="22" t="s">
        <v>13</v>
      </c>
      <c r="N88" s="4">
        <f t="shared" si="11"/>
        <v>45836</v>
      </c>
      <c r="O88" s="22" t="s">
        <v>13</v>
      </c>
      <c r="Q88" s="4">
        <f t="shared" si="12"/>
        <v>45836</v>
      </c>
      <c r="R88" s="22" t="s">
        <v>13</v>
      </c>
      <c r="T88" s="4">
        <f t="shared" si="13"/>
        <v>45836</v>
      </c>
      <c r="U88" s="22" t="s">
        <v>13</v>
      </c>
    </row>
    <row r="89" spans="2:21" x14ac:dyDescent="0.25">
      <c r="B89" s="4">
        <f t="shared" si="7"/>
        <v>45837</v>
      </c>
      <c r="C89" s="22" t="s">
        <v>13</v>
      </c>
      <c r="E89" s="4">
        <f t="shared" si="8"/>
        <v>45837</v>
      </c>
      <c r="F89" s="22" t="s">
        <v>13</v>
      </c>
      <c r="H89" s="4">
        <f t="shared" si="9"/>
        <v>45837</v>
      </c>
      <c r="I89" s="22" t="s">
        <v>13</v>
      </c>
      <c r="K89" s="4">
        <f t="shared" si="10"/>
        <v>45837</v>
      </c>
      <c r="L89" s="22" t="s">
        <v>13</v>
      </c>
      <c r="N89" s="4">
        <f t="shared" si="11"/>
        <v>45837</v>
      </c>
      <c r="O89" s="22" t="s">
        <v>13</v>
      </c>
      <c r="Q89" s="4">
        <f t="shared" si="12"/>
        <v>45837</v>
      </c>
      <c r="R89" s="22" t="s">
        <v>13</v>
      </c>
      <c r="T89" s="4">
        <f t="shared" si="13"/>
        <v>45837</v>
      </c>
      <c r="U89" s="22" t="s">
        <v>13</v>
      </c>
    </row>
    <row r="90" spans="2:21" x14ac:dyDescent="0.25">
      <c r="B90" s="4">
        <f t="shared" si="7"/>
        <v>45843</v>
      </c>
      <c r="C90" s="22" t="s">
        <v>13</v>
      </c>
      <c r="E90" s="4">
        <f t="shared" si="8"/>
        <v>45843</v>
      </c>
      <c r="F90" s="22" t="s">
        <v>13</v>
      </c>
      <c r="H90" s="4">
        <f t="shared" si="9"/>
        <v>45843</v>
      </c>
      <c r="I90" s="22" t="s">
        <v>13</v>
      </c>
      <c r="K90" s="4">
        <f t="shared" si="10"/>
        <v>45843</v>
      </c>
      <c r="L90" s="22" t="s">
        <v>13</v>
      </c>
      <c r="N90" s="4">
        <f t="shared" si="11"/>
        <v>45843</v>
      </c>
      <c r="O90" s="22" t="s">
        <v>13</v>
      </c>
      <c r="Q90" s="4">
        <f t="shared" si="12"/>
        <v>45843</v>
      </c>
      <c r="R90" s="22" t="s">
        <v>13</v>
      </c>
      <c r="T90" s="4">
        <f t="shared" si="13"/>
        <v>45843</v>
      </c>
      <c r="U90" s="22" t="s">
        <v>13</v>
      </c>
    </row>
    <row r="91" spans="2:21" x14ac:dyDescent="0.25">
      <c r="B91" s="4">
        <f t="shared" si="7"/>
        <v>45844</v>
      </c>
      <c r="C91" s="22" t="s">
        <v>13</v>
      </c>
      <c r="E91" s="4">
        <f t="shared" si="8"/>
        <v>45844</v>
      </c>
      <c r="F91" s="22" t="s">
        <v>13</v>
      </c>
      <c r="H91" s="4">
        <f t="shared" si="9"/>
        <v>45844</v>
      </c>
      <c r="I91" s="22" t="s">
        <v>13</v>
      </c>
      <c r="K91" s="4">
        <f t="shared" si="10"/>
        <v>45844</v>
      </c>
      <c r="L91" s="22" t="s">
        <v>13</v>
      </c>
      <c r="N91" s="4">
        <f t="shared" si="11"/>
        <v>45844</v>
      </c>
      <c r="O91" s="22" t="s">
        <v>13</v>
      </c>
      <c r="Q91" s="4">
        <f t="shared" si="12"/>
        <v>45844</v>
      </c>
      <c r="R91" s="22" t="s">
        <v>13</v>
      </c>
      <c r="T91" s="4">
        <f t="shared" si="13"/>
        <v>45844</v>
      </c>
      <c r="U91" s="22" t="s">
        <v>13</v>
      </c>
    </row>
    <row r="92" spans="2:21" x14ac:dyDescent="0.25">
      <c r="B92" s="4">
        <f t="shared" si="7"/>
        <v>45850</v>
      </c>
      <c r="C92" s="22" t="s">
        <v>13</v>
      </c>
      <c r="E92" s="4">
        <f t="shared" si="8"/>
        <v>45850</v>
      </c>
      <c r="F92" s="22" t="s">
        <v>13</v>
      </c>
      <c r="H92" s="4">
        <f t="shared" si="9"/>
        <v>45850</v>
      </c>
      <c r="I92" s="22" t="s">
        <v>13</v>
      </c>
      <c r="K92" s="4">
        <f t="shared" si="10"/>
        <v>45850</v>
      </c>
      <c r="L92" s="22" t="s">
        <v>13</v>
      </c>
      <c r="N92" s="4">
        <f t="shared" si="11"/>
        <v>45850</v>
      </c>
      <c r="O92" s="22" t="s">
        <v>13</v>
      </c>
      <c r="Q92" s="4">
        <f t="shared" si="12"/>
        <v>45850</v>
      </c>
      <c r="R92" s="22" t="s">
        <v>13</v>
      </c>
      <c r="T92" s="4">
        <f t="shared" si="13"/>
        <v>45850</v>
      </c>
      <c r="U92" s="22" t="s">
        <v>13</v>
      </c>
    </row>
    <row r="93" spans="2:21" x14ac:dyDescent="0.25">
      <c r="B93" s="4">
        <f t="shared" si="7"/>
        <v>45851</v>
      </c>
      <c r="C93" s="22" t="s">
        <v>13</v>
      </c>
      <c r="E93" s="4">
        <f t="shared" si="8"/>
        <v>45851</v>
      </c>
      <c r="F93" s="22" t="s">
        <v>13</v>
      </c>
      <c r="H93" s="4">
        <f t="shared" si="9"/>
        <v>45851</v>
      </c>
      <c r="I93" s="22" t="s">
        <v>13</v>
      </c>
      <c r="K93" s="4">
        <f t="shared" si="10"/>
        <v>45851</v>
      </c>
      <c r="L93" s="22" t="s">
        <v>13</v>
      </c>
      <c r="N93" s="4">
        <f t="shared" si="11"/>
        <v>45851</v>
      </c>
      <c r="O93" s="22" t="s">
        <v>13</v>
      </c>
      <c r="Q93" s="4">
        <f t="shared" si="12"/>
        <v>45851</v>
      </c>
      <c r="R93" s="22" t="s">
        <v>13</v>
      </c>
      <c r="T93" s="4">
        <f t="shared" si="13"/>
        <v>45851</v>
      </c>
      <c r="U93" s="22" t="s">
        <v>13</v>
      </c>
    </row>
    <row r="94" spans="2:21" x14ac:dyDescent="0.25">
      <c r="B94" s="4">
        <f t="shared" si="7"/>
        <v>45857</v>
      </c>
      <c r="C94" s="22" t="s">
        <v>13</v>
      </c>
      <c r="E94" s="4">
        <f t="shared" si="8"/>
        <v>45857</v>
      </c>
      <c r="F94" s="22" t="s">
        <v>13</v>
      </c>
      <c r="H94" s="4">
        <f t="shared" si="9"/>
        <v>45857</v>
      </c>
      <c r="I94" s="22" t="s">
        <v>13</v>
      </c>
      <c r="K94" s="4">
        <f t="shared" si="10"/>
        <v>45857</v>
      </c>
      <c r="L94" s="22" t="s">
        <v>13</v>
      </c>
      <c r="N94" s="4">
        <f t="shared" si="11"/>
        <v>45857</v>
      </c>
      <c r="O94" s="22" t="s">
        <v>13</v>
      </c>
      <c r="Q94" s="4">
        <f t="shared" si="12"/>
        <v>45857</v>
      </c>
      <c r="R94" s="22" t="s">
        <v>13</v>
      </c>
      <c r="T94" s="4">
        <f t="shared" si="13"/>
        <v>45857</v>
      </c>
      <c r="U94" s="22" t="s">
        <v>13</v>
      </c>
    </row>
    <row r="95" spans="2:21" x14ac:dyDescent="0.25">
      <c r="B95" s="4">
        <f t="shared" si="7"/>
        <v>45858</v>
      </c>
      <c r="C95" s="22" t="s">
        <v>13</v>
      </c>
      <c r="E95" s="4">
        <f t="shared" si="8"/>
        <v>45858</v>
      </c>
      <c r="F95" s="22" t="s">
        <v>13</v>
      </c>
      <c r="H95" s="4">
        <f t="shared" si="9"/>
        <v>45858</v>
      </c>
      <c r="I95" s="22" t="s">
        <v>13</v>
      </c>
      <c r="K95" s="4">
        <f t="shared" si="10"/>
        <v>45858</v>
      </c>
      <c r="L95" s="22" t="s">
        <v>13</v>
      </c>
      <c r="N95" s="4">
        <f t="shared" si="11"/>
        <v>45858</v>
      </c>
      <c r="O95" s="22" t="s">
        <v>13</v>
      </c>
      <c r="Q95" s="4">
        <f t="shared" si="12"/>
        <v>45858</v>
      </c>
      <c r="R95" s="22" t="s">
        <v>13</v>
      </c>
      <c r="T95" s="4">
        <f t="shared" si="13"/>
        <v>45858</v>
      </c>
      <c r="U95" s="22" t="s">
        <v>13</v>
      </c>
    </row>
    <row r="96" spans="2:21" x14ac:dyDescent="0.25">
      <c r="B96" s="4">
        <f t="shared" si="7"/>
        <v>45864</v>
      </c>
      <c r="C96" s="22" t="s">
        <v>13</v>
      </c>
      <c r="E96" s="4">
        <f t="shared" si="8"/>
        <v>45864</v>
      </c>
      <c r="F96" s="22" t="s">
        <v>13</v>
      </c>
      <c r="H96" s="4">
        <f t="shared" si="9"/>
        <v>45864</v>
      </c>
      <c r="I96" s="22" t="s">
        <v>13</v>
      </c>
      <c r="K96" s="4">
        <f t="shared" si="10"/>
        <v>45864</v>
      </c>
      <c r="L96" s="22" t="s">
        <v>13</v>
      </c>
      <c r="N96" s="4">
        <f t="shared" si="11"/>
        <v>45864</v>
      </c>
      <c r="O96" s="22" t="s">
        <v>13</v>
      </c>
      <c r="Q96" s="4">
        <f t="shared" si="12"/>
        <v>45864</v>
      </c>
      <c r="R96" s="22" t="s">
        <v>13</v>
      </c>
      <c r="T96" s="4">
        <f t="shared" si="13"/>
        <v>45864</v>
      </c>
      <c r="U96" s="22" t="s">
        <v>13</v>
      </c>
    </row>
    <row r="97" spans="1:21" x14ac:dyDescent="0.25">
      <c r="B97" s="4">
        <f t="shared" si="7"/>
        <v>45865</v>
      </c>
      <c r="C97" s="22" t="s">
        <v>13</v>
      </c>
      <c r="E97" s="4">
        <f t="shared" si="8"/>
        <v>45865</v>
      </c>
      <c r="F97" s="22" t="s">
        <v>13</v>
      </c>
      <c r="H97" s="4">
        <f t="shared" si="9"/>
        <v>45865</v>
      </c>
      <c r="I97" s="22" t="s">
        <v>13</v>
      </c>
      <c r="K97" s="4">
        <f t="shared" si="10"/>
        <v>45865</v>
      </c>
      <c r="L97" s="22" t="s">
        <v>13</v>
      </c>
      <c r="N97" s="4">
        <f t="shared" si="11"/>
        <v>45865</v>
      </c>
      <c r="O97" s="22" t="s">
        <v>13</v>
      </c>
      <c r="Q97" s="4">
        <f t="shared" si="12"/>
        <v>45865</v>
      </c>
      <c r="R97" s="22" t="s">
        <v>13</v>
      </c>
      <c r="T97" s="4">
        <f t="shared" si="13"/>
        <v>45865</v>
      </c>
      <c r="U97" s="22" t="s">
        <v>13</v>
      </c>
    </row>
    <row r="98" spans="1:21" x14ac:dyDescent="0.25">
      <c r="B98" s="4">
        <f t="shared" si="7"/>
        <v>45871</v>
      </c>
      <c r="C98" s="22" t="s">
        <v>13</v>
      </c>
      <c r="E98" s="4">
        <f t="shared" si="8"/>
        <v>45871</v>
      </c>
      <c r="F98" s="22" t="s">
        <v>13</v>
      </c>
      <c r="H98" s="4">
        <f t="shared" si="9"/>
        <v>45871</v>
      </c>
      <c r="I98" s="22" t="s">
        <v>13</v>
      </c>
      <c r="K98" s="4">
        <f t="shared" si="10"/>
        <v>45871</v>
      </c>
      <c r="L98" s="22" t="s">
        <v>13</v>
      </c>
      <c r="N98" s="4">
        <f t="shared" si="11"/>
        <v>45871</v>
      </c>
      <c r="O98" s="22" t="s">
        <v>13</v>
      </c>
      <c r="Q98" s="4">
        <f t="shared" si="12"/>
        <v>45871</v>
      </c>
      <c r="R98" s="22" t="s">
        <v>13</v>
      </c>
      <c r="T98" s="4">
        <f t="shared" si="13"/>
        <v>45871</v>
      </c>
      <c r="U98" s="22" t="s">
        <v>13</v>
      </c>
    </row>
    <row r="99" spans="1:21" x14ac:dyDescent="0.25">
      <c r="B99" s="4">
        <f t="shared" si="7"/>
        <v>45872</v>
      </c>
      <c r="C99" s="22" t="s">
        <v>13</v>
      </c>
      <c r="E99" s="4">
        <f t="shared" si="8"/>
        <v>45872</v>
      </c>
      <c r="F99" s="22" t="s">
        <v>13</v>
      </c>
      <c r="H99" s="4">
        <f t="shared" si="9"/>
        <v>45872</v>
      </c>
      <c r="I99" s="22" t="s">
        <v>13</v>
      </c>
      <c r="K99" s="4">
        <f t="shared" si="10"/>
        <v>45872</v>
      </c>
      <c r="L99" s="22" t="s">
        <v>13</v>
      </c>
      <c r="N99" s="4">
        <f t="shared" si="11"/>
        <v>45872</v>
      </c>
      <c r="O99" s="22" t="s">
        <v>13</v>
      </c>
      <c r="Q99" s="4">
        <f t="shared" si="12"/>
        <v>45872</v>
      </c>
      <c r="R99" s="22" t="s">
        <v>13</v>
      </c>
      <c r="T99" s="4">
        <f t="shared" si="13"/>
        <v>45872</v>
      </c>
      <c r="U99" s="22" t="s">
        <v>13</v>
      </c>
    </row>
    <row r="100" spans="1:21" x14ac:dyDescent="0.25">
      <c r="B100" s="4">
        <f t="shared" si="7"/>
        <v>45878</v>
      </c>
      <c r="C100" s="22" t="s">
        <v>13</v>
      </c>
      <c r="E100" s="4">
        <f t="shared" si="8"/>
        <v>45878</v>
      </c>
      <c r="F100" s="22" t="s">
        <v>13</v>
      </c>
      <c r="H100" s="4">
        <f t="shared" si="9"/>
        <v>45878</v>
      </c>
      <c r="I100" s="22" t="s">
        <v>13</v>
      </c>
      <c r="K100" s="4">
        <f t="shared" si="10"/>
        <v>45878</v>
      </c>
      <c r="L100" s="22" t="s">
        <v>13</v>
      </c>
      <c r="N100" s="4">
        <f t="shared" si="11"/>
        <v>45878</v>
      </c>
      <c r="O100" s="22" t="s">
        <v>13</v>
      </c>
      <c r="Q100" s="4">
        <f t="shared" si="12"/>
        <v>45878</v>
      </c>
      <c r="R100" s="22" t="s">
        <v>13</v>
      </c>
      <c r="T100" s="4">
        <f t="shared" si="13"/>
        <v>45878</v>
      </c>
      <c r="U100" s="22" t="s">
        <v>13</v>
      </c>
    </row>
    <row r="101" spans="1:21" x14ac:dyDescent="0.25">
      <c r="B101" s="4">
        <f t="shared" si="7"/>
        <v>45879</v>
      </c>
      <c r="C101" s="22" t="s">
        <v>13</v>
      </c>
      <c r="E101" s="4">
        <f t="shared" si="8"/>
        <v>45879</v>
      </c>
      <c r="F101" s="22" t="s">
        <v>13</v>
      </c>
      <c r="H101" s="4">
        <f t="shared" si="9"/>
        <v>45879</v>
      </c>
      <c r="I101" s="22" t="s">
        <v>13</v>
      </c>
      <c r="K101" s="4">
        <f t="shared" si="10"/>
        <v>45879</v>
      </c>
      <c r="L101" s="22" t="s">
        <v>13</v>
      </c>
      <c r="N101" s="4">
        <f t="shared" si="11"/>
        <v>45879</v>
      </c>
      <c r="O101" s="22" t="s">
        <v>13</v>
      </c>
      <c r="Q101" s="4">
        <f t="shared" si="12"/>
        <v>45879</v>
      </c>
      <c r="R101" s="22" t="s">
        <v>13</v>
      </c>
      <c r="T101" s="4">
        <f t="shared" si="13"/>
        <v>45879</v>
      </c>
      <c r="U101" s="22" t="s">
        <v>13</v>
      </c>
    </row>
    <row r="102" spans="1:21" x14ac:dyDescent="0.25">
      <c r="B102" s="4">
        <f t="shared" si="7"/>
        <v>45885</v>
      </c>
      <c r="C102" s="22" t="s">
        <v>13</v>
      </c>
      <c r="E102" s="4">
        <f t="shared" si="8"/>
        <v>45885</v>
      </c>
      <c r="F102" s="22" t="s">
        <v>13</v>
      </c>
      <c r="H102" s="4">
        <f t="shared" si="9"/>
        <v>45885</v>
      </c>
      <c r="I102" s="22" t="s">
        <v>13</v>
      </c>
      <c r="K102" s="4">
        <f t="shared" si="10"/>
        <v>45885</v>
      </c>
      <c r="L102" s="22" t="s">
        <v>13</v>
      </c>
      <c r="N102" s="4">
        <f t="shared" si="11"/>
        <v>45885</v>
      </c>
      <c r="O102" s="22" t="s">
        <v>13</v>
      </c>
      <c r="Q102" s="4">
        <f t="shared" si="12"/>
        <v>45885</v>
      </c>
      <c r="R102" s="22" t="s">
        <v>13</v>
      </c>
      <c r="T102" s="4">
        <f t="shared" si="13"/>
        <v>45885</v>
      </c>
      <c r="U102" s="22" t="s">
        <v>13</v>
      </c>
    </row>
    <row r="103" spans="1:21" x14ac:dyDescent="0.25">
      <c r="B103" s="4">
        <f t="shared" si="7"/>
        <v>45886</v>
      </c>
      <c r="C103" s="22" t="s">
        <v>13</v>
      </c>
      <c r="E103" s="4">
        <f t="shared" si="8"/>
        <v>45886</v>
      </c>
      <c r="F103" s="22" t="s">
        <v>13</v>
      </c>
      <c r="H103" s="4">
        <f t="shared" si="9"/>
        <v>45886</v>
      </c>
      <c r="I103" s="22" t="s">
        <v>13</v>
      </c>
      <c r="K103" s="4">
        <f t="shared" si="10"/>
        <v>45886</v>
      </c>
      <c r="L103" s="22" t="s">
        <v>13</v>
      </c>
      <c r="N103" s="4">
        <f t="shared" si="11"/>
        <v>45886</v>
      </c>
      <c r="O103" s="22" t="s">
        <v>13</v>
      </c>
      <c r="Q103" s="4">
        <f t="shared" si="12"/>
        <v>45886</v>
      </c>
      <c r="R103" s="22" t="s">
        <v>13</v>
      </c>
      <c r="T103" s="4">
        <f t="shared" si="13"/>
        <v>45886</v>
      </c>
      <c r="U103" s="22" t="s">
        <v>13</v>
      </c>
    </row>
    <row r="104" spans="1:21" x14ac:dyDescent="0.25">
      <c r="B104" s="4">
        <f t="shared" si="7"/>
        <v>45892</v>
      </c>
      <c r="C104" s="22" t="s">
        <v>13</v>
      </c>
      <c r="E104" s="4">
        <f t="shared" si="8"/>
        <v>45892</v>
      </c>
      <c r="F104" s="22" t="s">
        <v>13</v>
      </c>
      <c r="H104" s="4">
        <f t="shared" si="9"/>
        <v>45892</v>
      </c>
      <c r="I104" s="22" t="s">
        <v>13</v>
      </c>
      <c r="K104" s="4">
        <f t="shared" si="10"/>
        <v>45892</v>
      </c>
      <c r="L104" s="22" t="s">
        <v>13</v>
      </c>
      <c r="N104" s="4">
        <f t="shared" si="11"/>
        <v>45892</v>
      </c>
      <c r="O104" s="22" t="s">
        <v>13</v>
      </c>
      <c r="Q104" s="4">
        <f t="shared" si="12"/>
        <v>45892</v>
      </c>
      <c r="R104" s="22" t="s">
        <v>13</v>
      </c>
      <c r="T104" s="4">
        <f t="shared" si="13"/>
        <v>45892</v>
      </c>
      <c r="U104" s="22" t="s">
        <v>13</v>
      </c>
    </row>
    <row r="105" spans="1:21" x14ac:dyDescent="0.25">
      <c r="B105" s="4">
        <f t="shared" si="7"/>
        <v>45893</v>
      </c>
      <c r="C105" s="22" t="s">
        <v>13</v>
      </c>
      <c r="E105" s="4">
        <f t="shared" si="8"/>
        <v>45893</v>
      </c>
      <c r="F105" s="22" t="s">
        <v>13</v>
      </c>
      <c r="H105" s="4">
        <f t="shared" si="9"/>
        <v>45893</v>
      </c>
      <c r="I105" s="22" t="s">
        <v>13</v>
      </c>
      <c r="K105" s="4">
        <f t="shared" si="10"/>
        <v>45893</v>
      </c>
      <c r="L105" s="22" t="s">
        <v>13</v>
      </c>
      <c r="N105" s="4">
        <f t="shared" si="11"/>
        <v>45893</v>
      </c>
      <c r="O105" s="22" t="s">
        <v>13</v>
      </c>
      <c r="Q105" s="4">
        <f t="shared" si="12"/>
        <v>45893</v>
      </c>
      <c r="R105" s="22" t="s">
        <v>13</v>
      </c>
      <c r="T105" s="4">
        <f t="shared" si="13"/>
        <v>45893</v>
      </c>
      <c r="U105" s="22" t="s">
        <v>13</v>
      </c>
    </row>
    <row r="106" spans="1:21" x14ac:dyDescent="0.25">
      <c r="B106" s="4">
        <f t="shared" si="7"/>
        <v>45899</v>
      </c>
      <c r="C106" s="22" t="s">
        <v>13</v>
      </c>
      <c r="E106" s="4">
        <f t="shared" si="8"/>
        <v>45899</v>
      </c>
      <c r="F106" s="22" t="s">
        <v>13</v>
      </c>
      <c r="H106" s="4">
        <f t="shared" si="9"/>
        <v>45899</v>
      </c>
      <c r="I106" s="22" t="s">
        <v>13</v>
      </c>
      <c r="K106" s="4">
        <f t="shared" si="10"/>
        <v>45899</v>
      </c>
      <c r="L106" s="22" t="s">
        <v>13</v>
      </c>
      <c r="N106" s="4">
        <f t="shared" si="11"/>
        <v>45899</v>
      </c>
      <c r="O106" s="22" t="s">
        <v>13</v>
      </c>
      <c r="Q106" s="4">
        <f t="shared" si="12"/>
        <v>45899</v>
      </c>
      <c r="R106" s="22" t="s">
        <v>13</v>
      </c>
      <c r="T106" s="4">
        <f t="shared" si="13"/>
        <v>45899</v>
      </c>
      <c r="U106" s="22" t="s">
        <v>13</v>
      </c>
    </row>
    <row r="107" spans="1:21" x14ac:dyDescent="0.25">
      <c r="B107" s="4">
        <f t="shared" si="7"/>
        <v>45900</v>
      </c>
      <c r="C107" s="22" t="s">
        <v>13</v>
      </c>
      <c r="E107" s="4">
        <f t="shared" si="8"/>
        <v>45900</v>
      </c>
      <c r="F107" s="22" t="s">
        <v>13</v>
      </c>
      <c r="H107" s="4">
        <f t="shared" si="9"/>
        <v>45900</v>
      </c>
      <c r="I107" s="22" t="s">
        <v>13</v>
      </c>
      <c r="K107" s="4">
        <f t="shared" si="10"/>
        <v>45900</v>
      </c>
      <c r="L107" s="22" t="s">
        <v>13</v>
      </c>
      <c r="N107" s="4">
        <f t="shared" si="11"/>
        <v>45900</v>
      </c>
      <c r="O107" s="22" t="s">
        <v>13</v>
      </c>
      <c r="Q107" s="4">
        <f t="shared" si="12"/>
        <v>45900</v>
      </c>
      <c r="R107" s="22" t="s">
        <v>13</v>
      </c>
      <c r="T107" s="4">
        <f t="shared" si="13"/>
        <v>45900</v>
      </c>
      <c r="U107" s="22" t="s">
        <v>13</v>
      </c>
    </row>
    <row r="108" spans="1:21" x14ac:dyDescent="0.25">
      <c r="A108" s="18" t="s">
        <v>89</v>
      </c>
      <c r="B108" s="45" t="s">
        <v>2</v>
      </c>
      <c r="C108" s="22" t="s">
        <v>13</v>
      </c>
      <c r="E108" s="45" t="s">
        <v>2</v>
      </c>
      <c r="F108" s="22" t="s">
        <v>13</v>
      </c>
      <c r="H108" s="45" t="s">
        <v>2</v>
      </c>
      <c r="I108" s="22" t="s">
        <v>13</v>
      </c>
      <c r="K108" s="45" t="s">
        <v>2</v>
      </c>
      <c r="L108" s="22" t="s">
        <v>13</v>
      </c>
      <c r="N108" s="45" t="s">
        <v>2</v>
      </c>
      <c r="O108" s="22" t="s">
        <v>13</v>
      </c>
      <c r="Q108" s="45" t="s">
        <v>2</v>
      </c>
      <c r="R108" s="22" t="s">
        <v>13</v>
      </c>
      <c r="T108" s="45" t="s">
        <v>2</v>
      </c>
      <c r="U108" s="22" t="s">
        <v>13</v>
      </c>
    </row>
    <row r="109" spans="1:21" x14ac:dyDescent="0.25">
      <c r="A109" s="49"/>
      <c r="B109" s="45" t="s">
        <v>3</v>
      </c>
      <c r="C109" s="22" t="s">
        <v>13</v>
      </c>
      <c r="E109" s="45" t="s">
        <v>3</v>
      </c>
      <c r="F109" s="22" t="s">
        <v>13</v>
      </c>
      <c r="H109" s="45" t="s">
        <v>3</v>
      </c>
      <c r="I109" s="22" t="s">
        <v>13</v>
      </c>
      <c r="K109" s="45" t="s">
        <v>3</v>
      </c>
      <c r="L109" s="22" t="s">
        <v>13</v>
      </c>
      <c r="N109" s="45" t="s">
        <v>3</v>
      </c>
      <c r="O109" s="22" t="s">
        <v>13</v>
      </c>
      <c r="Q109" s="45" t="s">
        <v>3</v>
      </c>
      <c r="R109" s="22" t="s">
        <v>13</v>
      </c>
      <c r="T109" s="45" t="s">
        <v>3</v>
      </c>
      <c r="U109" s="22" t="s">
        <v>13</v>
      </c>
    </row>
    <row r="110" spans="1:21" x14ac:dyDescent="0.25">
      <c r="B110" s="45" t="s">
        <v>4</v>
      </c>
      <c r="C110" s="22" t="s">
        <v>13</v>
      </c>
      <c r="E110" s="45" t="s">
        <v>4</v>
      </c>
      <c r="F110" s="22" t="s">
        <v>13</v>
      </c>
      <c r="H110" s="45" t="s">
        <v>4</v>
      </c>
      <c r="I110" s="22" t="s">
        <v>13</v>
      </c>
      <c r="K110" s="45" t="s">
        <v>4</v>
      </c>
      <c r="L110" s="22" t="s">
        <v>13</v>
      </c>
      <c r="N110" s="45" t="s">
        <v>4</v>
      </c>
      <c r="O110" s="22" t="s">
        <v>13</v>
      </c>
      <c r="Q110" s="45" t="s">
        <v>4</v>
      </c>
      <c r="R110" s="22" t="s">
        <v>13</v>
      </c>
      <c r="T110" s="45" t="s">
        <v>4</v>
      </c>
      <c r="U110" s="22" t="s">
        <v>13</v>
      </c>
    </row>
    <row r="111" spans="1:21" x14ac:dyDescent="0.25">
      <c r="B111" s="45" t="s">
        <v>5</v>
      </c>
      <c r="C111" s="22" t="s">
        <v>13</v>
      </c>
      <c r="E111" s="45" t="s">
        <v>5</v>
      </c>
      <c r="F111" s="22" t="s">
        <v>13</v>
      </c>
      <c r="H111" s="45" t="s">
        <v>5</v>
      </c>
      <c r="I111" s="22" t="s">
        <v>13</v>
      </c>
      <c r="K111" s="45" t="s">
        <v>5</v>
      </c>
      <c r="L111" s="22" t="s">
        <v>13</v>
      </c>
      <c r="N111" s="45" t="s">
        <v>5</v>
      </c>
      <c r="O111" s="22" t="s">
        <v>13</v>
      </c>
      <c r="Q111" s="45" t="s">
        <v>5</v>
      </c>
      <c r="R111" s="22" t="s">
        <v>13</v>
      </c>
      <c r="T111" s="45" t="s">
        <v>5</v>
      </c>
      <c r="U111" s="22" t="s">
        <v>13</v>
      </c>
    </row>
    <row r="112" spans="1:21" x14ac:dyDescent="0.25">
      <c r="B112" s="45" t="s">
        <v>6</v>
      </c>
      <c r="C112" s="22" t="s">
        <v>13</v>
      </c>
      <c r="E112" s="45" t="s">
        <v>6</v>
      </c>
      <c r="F112" s="22" t="s">
        <v>13</v>
      </c>
      <c r="H112" s="45" t="s">
        <v>6</v>
      </c>
      <c r="I112" s="22" t="s">
        <v>13</v>
      </c>
      <c r="K112" s="45" t="s">
        <v>6</v>
      </c>
      <c r="L112" s="22" t="s">
        <v>13</v>
      </c>
      <c r="N112" s="45" t="s">
        <v>6</v>
      </c>
      <c r="O112" s="22" t="s">
        <v>13</v>
      </c>
      <c r="Q112" s="45" t="s">
        <v>6</v>
      </c>
      <c r="R112" s="22" t="s">
        <v>13</v>
      </c>
      <c r="T112" s="45" t="s">
        <v>6</v>
      </c>
      <c r="U112" s="22" t="s">
        <v>13</v>
      </c>
    </row>
    <row r="113" spans="2:21" x14ac:dyDescent="0.25">
      <c r="B113" s="45" t="s">
        <v>7</v>
      </c>
      <c r="C113" s="22" t="s">
        <v>13</v>
      </c>
      <c r="E113" s="45" t="s">
        <v>7</v>
      </c>
      <c r="F113" s="22" t="s">
        <v>13</v>
      </c>
      <c r="H113" s="45" t="s">
        <v>7</v>
      </c>
      <c r="I113" s="22" t="s">
        <v>13</v>
      </c>
      <c r="K113" s="45" t="s">
        <v>7</v>
      </c>
      <c r="L113" s="22" t="s">
        <v>13</v>
      </c>
      <c r="N113" s="45" t="s">
        <v>7</v>
      </c>
      <c r="O113" s="22" t="s">
        <v>13</v>
      </c>
      <c r="Q113" s="45" t="s">
        <v>7</v>
      </c>
      <c r="R113" s="22" t="s">
        <v>13</v>
      </c>
      <c r="T113" s="45" t="s">
        <v>7</v>
      </c>
      <c r="U113" s="22" t="s">
        <v>13</v>
      </c>
    </row>
    <row r="114" spans="2:21" x14ac:dyDescent="0.25">
      <c r="B114" s="45" t="s">
        <v>8</v>
      </c>
      <c r="C114" s="22" t="s">
        <v>13</v>
      </c>
      <c r="E114" s="45" t="s">
        <v>8</v>
      </c>
      <c r="F114" s="22" t="s">
        <v>13</v>
      </c>
      <c r="H114" s="45" t="s">
        <v>8</v>
      </c>
      <c r="I114" s="22" t="s">
        <v>13</v>
      </c>
      <c r="K114" s="45" t="s">
        <v>8</v>
      </c>
      <c r="L114" s="22" t="s">
        <v>13</v>
      </c>
      <c r="N114" s="45" t="s">
        <v>8</v>
      </c>
      <c r="O114" s="22" t="s">
        <v>13</v>
      </c>
      <c r="Q114" s="45" t="s">
        <v>8</v>
      </c>
      <c r="R114" s="22" t="s">
        <v>13</v>
      </c>
      <c r="T114" s="45" t="s">
        <v>8</v>
      </c>
      <c r="U114" s="22" t="s">
        <v>13</v>
      </c>
    </row>
    <row r="115" spans="2:21" x14ac:dyDescent="0.25">
      <c r="B115" s="45" t="s">
        <v>9</v>
      </c>
      <c r="C115" s="22" t="s">
        <v>13</v>
      </c>
      <c r="E115" s="45" t="s">
        <v>9</v>
      </c>
      <c r="F115" s="22" t="s">
        <v>13</v>
      </c>
      <c r="H115" s="45" t="s">
        <v>9</v>
      </c>
      <c r="I115" s="22" t="s">
        <v>13</v>
      </c>
      <c r="K115" s="45" t="s">
        <v>9</v>
      </c>
      <c r="L115" s="22" t="s">
        <v>13</v>
      </c>
      <c r="N115" s="45" t="s">
        <v>9</v>
      </c>
      <c r="O115" s="22" t="s">
        <v>13</v>
      </c>
      <c r="Q115" s="45" t="s">
        <v>9</v>
      </c>
      <c r="R115" s="22" t="s">
        <v>13</v>
      </c>
      <c r="T115" s="45" t="s">
        <v>9</v>
      </c>
      <c r="U115" s="22" t="s">
        <v>13</v>
      </c>
    </row>
    <row r="116" spans="2:21" x14ac:dyDescent="0.25">
      <c r="B116" s="45" t="s">
        <v>10</v>
      </c>
      <c r="C116" s="22" t="s">
        <v>13</v>
      </c>
      <c r="E116" s="45" t="s">
        <v>10</v>
      </c>
      <c r="F116" s="22" t="s">
        <v>13</v>
      </c>
      <c r="H116" s="45" t="s">
        <v>10</v>
      </c>
      <c r="I116" s="22" t="s">
        <v>13</v>
      </c>
      <c r="K116" s="45" t="s">
        <v>10</v>
      </c>
      <c r="L116" s="22" t="s">
        <v>13</v>
      </c>
      <c r="N116" s="45" t="s">
        <v>10</v>
      </c>
      <c r="O116" s="22" t="s">
        <v>13</v>
      </c>
      <c r="Q116" s="45" t="s">
        <v>10</v>
      </c>
      <c r="R116" s="22" t="s">
        <v>13</v>
      </c>
      <c r="T116" s="45" t="s">
        <v>10</v>
      </c>
      <c r="U116" s="22" t="s">
        <v>13</v>
      </c>
    </row>
    <row r="117" spans="2:21" x14ac:dyDescent="0.25">
      <c r="B117" s="45" t="s">
        <v>11</v>
      </c>
      <c r="C117" s="22" t="s">
        <v>13</v>
      </c>
      <c r="E117" s="45" t="s">
        <v>11</v>
      </c>
      <c r="F117" s="22" t="s">
        <v>13</v>
      </c>
      <c r="H117" s="45" t="s">
        <v>11</v>
      </c>
      <c r="I117" s="22" t="s">
        <v>13</v>
      </c>
      <c r="K117" s="45" t="s">
        <v>11</v>
      </c>
      <c r="L117" s="22" t="s">
        <v>13</v>
      </c>
      <c r="N117" s="45" t="s">
        <v>11</v>
      </c>
      <c r="O117" s="22" t="s">
        <v>13</v>
      </c>
      <c r="Q117" s="45" t="s">
        <v>11</v>
      </c>
      <c r="R117" s="22" t="s">
        <v>13</v>
      </c>
      <c r="T117" s="45" t="s">
        <v>11</v>
      </c>
      <c r="U117" s="22" t="s">
        <v>13</v>
      </c>
    </row>
    <row r="120" spans="2:21" x14ac:dyDescent="0.25">
      <c r="C120" s="2" t="s">
        <v>21</v>
      </c>
      <c r="F120" s="2" t="s">
        <v>22</v>
      </c>
      <c r="I120" s="2" t="s">
        <v>23</v>
      </c>
      <c r="L120" s="2" t="s">
        <v>24</v>
      </c>
      <c r="O120" s="2" t="s">
        <v>25</v>
      </c>
      <c r="R120" s="2" t="s">
        <v>26</v>
      </c>
      <c r="U120" s="2" t="s">
        <v>27</v>
      </c>
    </row>
    <row r="121" spans="2:21" x14ac:dyDescent="0.25">
      <c r="C121">
        <f>COUNTIF(C2:C117,"JA")</f>
        <v>0</v>
      </c>
      <c r="F121">
        <f>COUNTIF(F2:F117,"JA")</f>
        <v>0</v>
      </c>
      <c r="I121">
        <f>COUNTIF(I2:I117,"JA")</f>
        <v>0</v>
      </c>
      <c r="L121">
        <f>COUNTIF(L2:L117,"JA")</f>
        <v>0</v>
      </c>
      <c r="O121">
        <f>COUNTIF(O2:O117,"JA")</f>
        <v>0</v>
      </c>
      <c r="R121">
        <f>COUNTIF(R2:R117,"JA")</f>
        <v>0</v>
      </c>
      <c r="U121">
        <f>COUNTIF(U2:U117,"JA")</f>
        <v>0</v>
      </c>
    </row>
  </sheetData>
  <sheetProtection algorithmName="SHA-512" hashValue="mOHjtrBdxpbhC1idF8qxarrI3oNzrx77LdV9rE1csjcWzJ7ZVRihX4MTRPyRnuXOovxAI2OAN0JXOH4VErPBpg==" saltValue="foxwtQ0WJCqOYh6xPv/b+Q==" spinCount="100000" sheet="1" objects="1" scenarios="1"/>
  <phoneticPr fontId="1" type="noConversion"/>
  <conditionalFormatting sqref="D2:D117">
    <cfRule type="expression" dxfId="6" priority="6" stopIfTrue="1">
      <formula>(C2="NEEN")</formula>
    </cfRule>
  </conditionalFormatting>
  <conditionalFormatting sqref="G2:G117">
    <cfRule type="expression" dxfId="5" priority="5" stopIfTrue="1">
      <formula>(F2="NEEN")</formula>
    </cfRule>
  </conditionalFormatting>
  <conditionalFormatting sqref="J2:J117">
    <cfRule type="expression" dxfId="4" priority="7" stopIfTrue="1">
      <formula>(I2="NEEN")</formula>
    </cfRule>
  </conditionalFormatting>
  <conditionalFormatting sqref="M2:M117">
    <cfRule type="expression" dxfId="3" priority="4" stopIfTrue="1">
      <formula>(L2="NEEN")</formula>
    </cfRule>
  </conditionalFormatting>
  <conditionalFormatting sqref="P2:P117">
    <cfRule type="expression" dxfId="2" priority="3" stopIfTrue="1">
      <formula>(O2="NEEN")</formula>
    </cfRule>
  </conditionalFormatting>
  <conditionalFormatting sqref="S2:S117">
    <cfRule type="expression" dxfId="1" priority="2" stopIfTrue="1">
      <formula>(R2="NEEN")</formula>
    </cfRule>
  </conditionalFormatting>
  <conditionalFormatting sqref="V2:V117">
    <cfRule type="expression" dxfId="0" priority="1" stopIfTrue="1">
      <formula>(U2="NEEN")</formula>
    </cfRule>
  </conditionalFormatting>
  <dataValidations count="1">
    <dataValidation type="list" allowBlank="1" showInputMessage="1" showErrorMessage="1" sqref="C2:C117 F2:F117 I2:I117 L2:L117 O2:O117 R2:R117 U2:U117" xr:uid="{8E75D1F8-7703-4DF5-BE78-7F442527F4C8}">
      <formula1>"JA, NEEN"</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1281E-2499-4CCD-A845-6425FA8A237E}">
  <sheetPr codeName="Blad3"/>
  <dimension ref="A1:E12"/>
  <sheetViews>
    <sheetView workbookViewId="0">
      <selection activeCell="D12" sqref="D12"/>
    </sheetView>
  </sheetViews>
  <sheetFormatPr defaultRowHeight="15" x14ac:dyDescent="0.25"/>
  <cols>
    <col min="1" max="1" width="21.140625" bestFit="1" customWidth="1"/>
    <col min="2" max="2" width="43.140625" customWidth="1"/>
    <col min="3" max="3" width="42.7109375" customWidth="1"/>
    <col min="4" max="4" width="21" bestFit="1" customWidth="1"/>
  </cols>
  <sheetData>
    <row r="1" spans="1:5" x14ac:dyDescent="0.25">
      <c r="A1" s="9" t="s">
        <v>33</v>
      </c>
      <c r="B1" s="9" t="s">
        <v>34</v>
      </c>
      <c r="C1" s="10" t="s">
        <v>35</v>
      </c>
      <c r="D1" s="9" t="s">
        <v>36</v>
      </c>
      <c r="E1" s="9" t="s">
        <v>37</v>
      </c>
    </row>
    <row r="2" spans="1:5" x14ac:dyDescent="0.25">
      <c r="A2" s="74"/>
      <c r="B2" s="74"/>
      <c r="C2" s="75"/>
      <c r="D2" s="74"/>
      <c r="E2" s="8">
        <f>C2*D2</f>
        <v>0</v>
      </c>
    </row>
    <row r="3" spans="1:5" x14ac:dyDescent="0.25">
      <c r="A3" s="74"/>
      <c r="B3" s="74"/>
      <c r="C3" s="75"/>
      <c r="D3" s="74"/>
      <c r="E3" s="8">
        <f t="shared" ref="E3:E6" si="0">C3*D3</f>
        <v>0</v>
      </c>
    </row>
    <row r="4" spans="1:5" x14ac:dyDescent="0.25">
      <c r="A4" s="74"/>
      <c r="B4" s="74"/>
      <c r="C4" s="75"/>
      <c r="D4" s="74"/>
      <c r="E4" s="8">
        <f t="shared" si="0"/>
        <v>0</v>
      </c>
    </row>
    <row r="5" spans="1:5" x14ac:dyDescent="0.25">
      <c r="A5" s="74"/>
      <c r="B5" s="74"/>
      <c r="C5" s="75"/>
      <c r="D5" s="74"/>
      <c r="E5" s="8">
        <f t="shared" si="0"/>
        <v>0</v>
      </c>
    </row>
    <row r="6" spans="1:5" x14ac:dyDescent="0.25">
      <c r="A6" s="74"/>
      <c r="B6" s="74"/>
      <c r="C6" s="75"/>
      <c r="D6" s="74"/>
      <c r="E6" s="8">
        <f t="shared" si="0"/>
        <v>0</v>
      </c>
    </row>
    <row r="7" spans="1:5" x14ac:dyDescent="0.25">
      <c r="D7" s="9" t="s">
        <v>38</v>
      </c>
      <c r="E7" s="9">
        <f>SUM(E2:E6)</f>
        <v>0</v>
      </c>
    </row>
    <row r="8" spans="1:5" ht="15.75" thickBot="1" x14ac:dyDescent="0.3"/>
    <row r="9" spans="1:5" x14ac:dyDescent="0.25">
      <c r="A9" s="53" t="s">
        <v>103</v>
      </c>
      <c r="B9" s="54"/>
      <c r="C9" s="55"/>
    </row>
    <row r="10" spans="1:5" x14ac:dyDescent="0.25">
      <c r="A10" s="56"/>
      <c r="B10" s="57"/>
      <c r="C10" s="58"/>
    </row>
    <row r="11" spans="1:5" x14ac:dyDescent="0.25">
      <c r="A11" s="56"/>
      <c r="B11" s="57"/>
      <c r="C11" s="58"/>
    </row>
    <row r="12" spans="1:5" ht="15.75" thickBot="1" x14ac:dyDescent="0.3">
      <c r="A12" s="59"/>
      <c r="B12" s="60"/>
      <c r="C12" s="61"/>
    </row>
  </sheetData>
  <sheetProtection algorithmName="SHA-512" hashValue="dhucyNX2vOpgOJpxP889Z4g4rkhrvTrHGKMvy0QE4sQza5ot1MenZjuStW8CKRim4D/UF45CgNflLdRXLxRuvA==" saltValue="75Qb+NdxTN82nwzgjTAwxg==" spinCount="100000" sheet="1" objects="1" scenarios="1"/>
  <mergeCells count="1">
    <mergeCell ref="A9:C12"/>
  </mergeCells>
  <dataValidations count="2">
    <dataValidation type="list" allowBlank="1" showInputMessage="1" showErrorMessage="1" sqref="A2:A6" xr:uid="{0A8197D8-096B-44D4-93A6-41EAFB97E484}">
      <formula1>"BEGELEIDERSWEEKEND, GROEPSWEEKEND"</formula1>
    </dataValidation>
    <dataValidation type="list" allowBlank="1" showInputMessage="1" showErrorMessage="1" sqref="D2:D6" xr:uid="{DA590A02-4854-4C8A-AF1D-EE9E35102105}">
      <formula1>"1,2,3"</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0D7B-D618-474A-8FBD-07735A929A14}">
  <sheetPr codeName="Blad4"/>
  <dimension ref="A1:O31"/>
  <sheetViews>
    <sheetView workbookViewId="0">
      <selection activeCell="S13" sqref="S13"/>
    </sheetView>
  </sheetViews>
  <sheetFormatPr defaultRowHeight="15" x14ac:dyDescent="0.25"/>
  <cols>
    <col min="1" max="1" width="62.85546875" customWidth="1"/>
    <col min="3" max="3" width="9.140625" customWidth="1"/>
  </cols>
  <sheetData>
    <row r="1" spans="1:15" ht="15.75" thickBot="1" x14ac:dyDescent="0.3">
      <c r="A1" s="11" t="s">
        <v>40</v>
      </c>
      <c r="C1" s="63" t="s">
        <v>42</v>
      </c>
      <c r="D1" s="64"/>
      <c r="E1" s="64"/>
      <c r="F1" s="64"/>
      <c r="G1" s="64"/>
      <c r="H1" s="64"/>
      <c r="I1" s="64"/>
      <c r="J1" s="64"/>
      <c r="K1" s="64"/>
      <c r="L1" s="64"/>
      <c r="M1" s="64"/>
      <c r="N1" s="64"/>
      <c r="O1" s="65"/>
    </row>
    <row r="2" spans="1:15" ht="15.75" customHeight="1" thickBot="1" x14ac:dyDescent="0.3">
      <c r="A2" s="83" t="s">
        <v>41</v>
      </c>
      <c r="C2" s="66" t="s">
        <v>104</v>
      </c>
      <c r="D2" s="67"/>
      <c r="E2" s="67"/>
      <c r="F2" s="67"/>
      <c r="G2" s="67"/>
      <c r="H2" s="67"/>
      <c r="I2" s="67"/>
      <c r="J2" s="67"/>
      <c r="K2" s="67"/>
      <c r="L2" s="67"/>
      <c r="M2" s="67"/>
      <c r="N2" s="67"/>
      <c r="O2" s="68"/>
    </row>
    <row r="3" spans="1:15" x14ac:dyDescent="0.25">
      <c r="C3" s="69"/>
      <c r="D3" s="62"/>
      <c r="E3" s="62"/>
      <c r="F3" s="62"/>
      <c r="G3" s="62"/>
      <c r="H3" s="62"/>
      <c r="I3" s="62"/>
      <c r="J3" s="62"/>
      <c r="K3" s="62"/>
      <c r="L3" s="62"/>
      <c r="M3" s="62"/>
      <c r="N3" s="62"/>
      <c r="O3" s="70"/>
    </row>
    <row r="4" spans="1:15" x14ac:dyDescent="0.25">
      <c r="C4" s="69"/>
      <c r="D4" s="62"/>
      <c r="E4" s="62"/>
      <c r="F4" s="62"/>
      <c r="G4" s="62"/>
      <c r="H4" s="62"/>
      <c r="I4" s="62"/>
      <c r="J4" s="62"/>
      <c r="K4" s="62"/>
      <c r="L4" s="62"/>
      <c r="M4" s="62"/>
      <c r="N4" s="62"/>
      <c r="O4" s="70"/>
    </row>
    <row r="5" spans="1:15" ht="15.75" thickBot="1" x14ac:dyDescent="0.3">
      <c r="C5" s="71"/>
      <c r="D5" s="72"/>
      <c r="E5" s="72"/>
      <c r="F5" s="72"/>
      <c r="G5" s="72"/>
      <c r="H5" s="72"/>
      <c r="I5" s="72"/>
      <c r="J5" s="72"/>
      <c r="K5" s="72"/>
      <c r="L5" s="72"/>
      <c r="M5" s="72"/>
      <c r="N5" s="72"/>
      <c r="O5" s="73"/>
    </row>
    <row r="6" spans="1:15" ht="15.75" thickBot="1" x14ac:dyDescent="0.3"/>
    <row r="7" spans="1:15" x14ac:dyDescent="0.25">
      <c r="A7" s="19" t="s">
        <v>43</v>
      </c>
      <c r="B7" s="20"/>
      <c r="C7" s="20"/>
      <c r="D7" s="20"/>
      <c r="E7" s="20"/>
      <c r="F7" s="20"/>
      <c r="G7" s="20"/>
      <c r="H7" s="20"/>
      <c r="I7" s="20"/>
      <c r="J7" s="20"/>
      <c r="K7" s="20"/>
      <c r="L7" s="20"/>
      <c r="M7" s="20"/>
      <c r="N7" s="20"/>
      <c r="O7" s="21"/>
    </row>
    <row r="8" spans="1:15" x14ac:dyDescent="0.25">
      <c r="A8" s="84"/>
      <c r="B8" s="86"/>
      <c r="C8" s="86"/>
      <c r="D8" s="86"/>
      <c r="E8" s="86"/>
      <c r="F8" s="86"/>
      <c r="G8" s="86"/>
      <c r="H8" s="86"/>
      <c r="I8" s="86"/>
      <c r="J8" s="86"/>
      <c r="K8" s="86"/>
      <c r="L8" s="86"/>
      <c r="M8" s="86"/>
      <c r="N8" s="86"/>
      <c r="O8" s="88"/>
    </row>
    <row r="9" spans="1:15" x14ac:dyDescent="0.25">
      <c r="A9" s="84"/>
      <c r="B9" s="86"/>
      <c r="C9" s="86"/>
      <c r="D9" s="86"/>
      <c r="E9" s="86"/>
      <c r="F9" s="86"/>
      <c r="G9" s="86"/>
      <c r="H9" s="86"/>
      <c r="I9" s="86"/>
      <c r="J9" s="86"/>
      <c r="K9" s="86"/>
      <c r="L9" s="86"/>
      <c r="M9" s="86"/>
      <c r="N9" s="86"/>
      <c r="O9" s="88"/>
    </row>
    <row r="10" spans="1:15" x14ac:dyDescent="0.25">
      <c r="A10" s="84"/>
      <c r="B10" s="86"/>
      <c r="C10" s="86"/>
      <c r="D10" s="86"/>
      <c r="E10" s="86"/>
      <c r="F10" s="86"/>
      <c r="G10" s="86"/>
      <c r="H10" s="86"/>
      <c r="I10" s="86"/>
      <c r="J10" s="86"/>
      <c r="K10" s="86"/>
      <c r="L10" s="86"/>
      <c r="M10" s="86"/>
      <c r="N10" s="86"/>
      <c r="O10" s="88"/>
    </row>
    <row r="11" spans="1:15" x14ac:dyDescent="0.25">
      <c r="A11" s="84"/>
      <c r="B11" s="86"/>
      <c r="C11" s="86"/>
      <c r="D11" s="86"/>
      <c r="E11" s="86"/>
      <c r="F11" s="86"/>
      <c r="G11" s="86"/>
      <c r="H11" s="86"/>
      <c r="I11" s="86"/>
      <c r="J11" s="86"/>
      <c r="K11" s="86"/>
      <c r="L11" s="86"/>
      <c r="M11" s="86"/>
      <c r="N11" s="86"/>
      <c r="O11" s="88"/>
    </row>
    <row r="12" spans="1:15" x14ac:dyDescent="0.25">
      <c r="A12" s="84"/>
      <c r="B12" s="86"/>
      <c r="C12" s="86"/>
      <c r="D12" s="86"/>
      <c r="E12" s="86"/>
      <c r="F12" s="86"/>
      <c r="G12" s="86"/>
      <c r="H12" s="86"/>
      <c r="I12" s="86"/>
      <c r="J12" s="86"/>
      <c r="K12" s="86"/>
      <c r="L12" s="86"/>
      <c r="M12" s="86"/>
      <c r="N12" s="86"/>
      <c r="O12" s="88"/>
    </row>
    <row r="13" spans="1:15" x14ac:dyDescent="0.25">
      <c r="A13" s="84"/>
      <c r="B13" s="86"/>
      <c r="C13" s="86"/>
      <c r="D13" s="86"/>
      <c r="E13" s="86"/>
      <c r="F13" s="86"/>
      <c r="G13" s="86"/>
      <c r="H13" s="86"/>
      <c r="I13" s="86"/>
      <c r="J13" s="86"/>
      <c r="K13" s="86"/>
      <c r="L13" s="86"/>
      <c r="M13" s="86"/>
      <c r="N13" s="86"/>
      <c r="O13" s="88"/>
    </row>
    <row r="14" spans="1:15" x14ac:dyDescent="0.25">
      <c r="A14" s="84"/>
      <c r="B14" s="86"/>
      <c r="C14" s="86"/>
      <c r="D14" s="86"/>
      <c r="E14" s="86"/>
      <c r="F14" s="86"/>
      <c r="G14" s="86"/>
      <c r="H14" s="86"/>
      <c r="I14" s="86"/>
      <c r="J14" s="86"/>
      <c r="K14" s="86"/>
      <c r="L14" s="86"/>
      <c r="M14" s="86"/>
      <c r="N14" s="86"/>
      <c r="O14" s="88"/>
    </row>
    <row r="15" spans="1:15" x14ac:dyDescent="0.25">
      <c r="A15" s="84"/>
      <c r="B15" s="86"/>
      <c r="C15" s="86"/>
      <c r="D15" s="86"/>
      <c r="E15" s="86"/>
      <c r="F15" s="86"/>
      <c r="G15" s="86"/>
      <c r="H15" s="86"/>
      <c r="I15" s="86"/>
      <c r="J15" s="86"/>
      <c r="K15" s="86"/>
      <c r="L15" s="86"/>
      <c r="M15" s="86"/>
      <c r="N15" s="86"/>
      <c r="O15" s="88"/>
    </row>
    <row r="16" spans="1:15" x14ac:dyDescent="0.25">
      <c r="A16" s="84"/>
      <c r="B16" s="86"/>
      <c r="C16" s="86"/>
      <c r="D16" s="86"/>
      <c r="E16" s="86"/>
      <c r="F16" s="86"/>
      <c r="G16" s="86"/>
      <c r="H16" s="86"/>
      <c r="I16" s="86"/>
      <c r="J16" s="86"/>
      <c r="K16" s="86"/>
      <c r="L16" s="86"/>
      <c r="M16" s="86"/>
      <c r="N16" s="86"/>
      <c r="O16" s="88"/>
    </row>
    <row r="17" spans="1:15" x14ac:dyDescent="0.25">
      <c r="A17" s="84"/>
      <c r="B17" s="86"/>
      <c r="C17" s="86"/>
      <c r="D17" s="86"/>
      <c r="E17" s="86"/>
      <c r="F17" s="86"/>
      <c r="G17" s="86"/>
      <c r="H17" s="86"/>
      <c r="I17" s="86"/>
      <c r="J17" s="86"/>
      <c r="K17" s="86"/>
      <c r="L17" s="86"/>
      <c r="M17" s="86"/>
      <c r="N17" s="86"/>
      <c r="O17" s="88"/>
    </row>
    <row r="18" spans="1:15" x14ac:dyDescent="0.25">
      <c r="A18" s="84"/>
      <c r="B18" s="86"/>
      <c r="C18" s="86"/>
      <c r="D18" s="86"/>
      <c r="E18" s="86"/>
      <c r="F18" s="86"/>
      <c r="G18" s="86"/>
      <c r="H18" s="86"/>
      <c r="I18" s="86"/>
      <c r="J18" s="86"/>
      <c r="K18" s="86"/>
      <c r="L18" s="86"/>
      <c r="M18" s="86"/>
      <c r="N18" s="86"/>
      <c r="O18" s="88"/>
    </row>
    <row r="19" spans="1:15" x14ac:dyDescent="0.25">
      <c r="A19" s="84"/>
      <c r="B19" s="86"/>
      <c r="C19" s="86"/>
      <c r="D19" s="86"/>
      <c r="E19" s="86"/>
      <c r="F19" s="86"/>
      <c r="G19" s="86"/>
      <c r="H19" s="86"/>
      <c r="I19" s="86"/>
      <c r="J19" s="86"/>
      <c r="K19" s="86"/>
      <c r="L19" s="86"/>
      <c r="M19" s="86"/>
      <c r="N19" s="86"/>
      <c r="O19" s="88"/>
    </row>
    <row r="20" spans="1:15" x14ac:dyDescent="0.25">
      <c r="A20" s="84"/>
      <c r="B20" s="86"/>
      <c r="C20" s="86"/>
      <c r="D20" s="86"/>
      <c r="E20" s="86"/>
      <c r="F20" s="86"/>
      <c r="G20" s="86"/>
      <c r="H20" s="86"/>
      <c r="I20" s="86"/>
      <c r="J20" s="86"/>
      <c r="K20" s="86"/>
      <c r="L20" s="86"/>
      <c r="M20" s="86"/>
      <c r="N20" s="86"/>
      <c r="O20" s="88"/>
    </row>
    <row r="21" spans="1:15" x14ac:dyDescent="0.25">
      <c r="A21" s="84"/>
      <c r="B21" s="86"/>
      <c r="C21" s="86"/>
      <c r="D21" s="86"/>
      <c r="E21" s="86"/>
      <c r="F21" s="86"/>
      <c r="G21" s="86"/>
      <c r="H21" s="86"/>
      <c r="I21" s="86"/>
      <c r="J21" s="86"/>
      <c r="K21" s="86"/>
      <c r="L21" s="86"/>
      <c r="M21" s="86"/>
      <c r="N21" s="86"/>
      <c r="O21" s="88"/>
    </row>
    <row r="22" spans="1:15" x14ac:dyDescent="0.25">
      <c r="A22" s="84"/>
      <c r="B22" s="86"/>
      <c r="C22" s="86"/>
      <c r="D22" s="86"/>
      <c r="E22" s="86"/>
      <c r="F22" s="86"/>
      <c r="G22" s="86"/>
      <c r="H22" s="86"/>
      <c r="I22" s="86"/>
      <c r="J22" s="86"/>
      <c r="K22" s="86"/>
      <c r="L22" s="86"/>
      <c r="M22" s="86"/>
      <c r="N22" s="86"/>
      <c r="O22" s="88"/>
    </row>
    <row r="23" spans="1:15" x14ac:dyDescent="0.25">
      <c r="A23" s="84"/>
      <c r="B23" s="86"/>
      <c r="C23" s="86"/>
      <c r="D23" s="86"/>
      <c r="E23" s="86"/>
      <c r="F23" s="86"/>
      <c r="G23" s="86"/>
      <c r="H23" s="86"/>
      <c r="I23" s="86"/>
      <c r="J23" s="86"/>
      <c r="K23" s="86"/>
      <c r="L23" s="86"/>
      <c r="M23" s="86"/>
      <c r="N23" s="86"/>
      <c r="O23" s="88"/>
    </row>
    <row r="24" spans="1:15" x14ac:dyDescent="0.25">
      <c r="A24" s="84"/>
      <c r="B24" s="86"/>
      <c r="C24" s="86"/>
      <c r="D24" s="86"/>
      <c r="E24" s="86"/>
      <c r="F24" s="86"/>
      <c r="G24" s="86"/>
      <c r="H24" s="86"/>
      <c r="I24" s="86"/>
      <c r="J24" s="86"/>
      <c r="K24" s="86"/>
      <c r="L24" s="86"/>
      <c r="M24" s="86"/>
      <c r="N24" s="86"/>
      <c r="O24" s="88"/>
    </row>
    <row r="25" spans="1:15" x14ac:dyDescent="0.25">
      <c r="A25" s="84"/>
      <c r="B25" s="86"/>
      <c r="C25" s="86"/>
      <c r="D25" s="86"/>
      <c r="E25" s="86"/>
      <c r="F25" s="86"/>
      <c r="G25" s="86"/>
      <c r="H25" s="86"/>
      <c r="I25" s="86"/>
      <c r="J25" s="86"/>
      <c r="K25" s="86"/>
      <c r="L25" s="86"/>
      <c r="M25" s="86"/>
      <c r="N25" s="86"/>
      <c r="O25" s="88"/>
    </row>
    <row r="26" spans="1:15" x14ac:dyDescent="0.25">
      <c r="A26" s="84"/>
      <c r="B26" s="86"/>
      <c r="C26" s="86"/>
      <c r="D26" s="86"/>
      <c r="E26" s="86"/>
      <c r="F26" s="86"/>
      <c r="G26" s="86"/>
      <c r="H26" s="86"/>
      <c r="I26" s="86"/>
      <c r="J26" s="86"/>
      <c r="K26" s="86"/>
      <c r="L26" s="86"/>
      <c r="M26" s="86"/>
      <c r="N26" s="86"/>
      <c r="O26" s="88"/>
    </row>
    <row r="27" spans="1:15" x14ac:dyDescent="0.25">
      <c r="A27" s="84"/>
      <c r="B27" s="86"/>
      <c r="C27" s="86"/>
      <c r="D27" s="86"/>
      <c r="E27" s="86"/>
      <c r="F27" s="86"/>
      <c r="G27" s="86"/>
      <c r="H27" s="86"/>
      <c r="I27" s="86"/>
      <c r="J27" s="86"/>
      <c r="K27" s="86"/>
      <c r="L27" s="86"/>
      <c r="M27" s="86"/>
      <c r="N27" s="86"/>
      <c r="O27" s="88"/>
    </row>
    <row r="28" spans="1:15" x14ac:dyDescent="0.25">
      <c r="A28" s="84"/>
      <c r="B28" s="86"/>
      <c r="C28" s="86"/>
      <c r="D28" s="86"/>
      <c r="E28" s="86"/>
      <c r="F28" s="86"/>
      <c r="G28" s="86"/>
      <c r="H28" s="86"/>
      <c r="I28" s="86"/>
      <c r="J28" s="86"/>
      <c r="K28" s="86"/>
      <c r="L28" s="86"/>
      <c r="M28" s="86"/>
      <c r="N28" s="86"/>
      <c r="O28" s="88"/>
    </row>
    <row r="29" spans="1:15" x14ac:dyDescent="0.25">
      <c r="A29" s="84"/>
      <c r="B29" s="86"/>
      <c r="C29" s="86"/>
      <c r="D29" s="86"/>
      <c r="E29" s="86"/>
      <c r="F29" s="86"/>
      <c r="G29" s="86"/>
      <c r="H29" s="86"/>
      <c r="I29" s="86"/>
      <c r="J29" s="86"/>
      <c r="K29" s="86"/>
      <c r="L29" s="86"/>
      <c r="M29" s="86"/>
      <c r="N29" s="86"/>
      <c r="O29" s="88"/>
    </row>
    <row r="30" spans="1:15" x14ac:dyDescent="0.25">
      <c r="A30" s="84"/>
      <c r="B30" s="86"/>
      <c r="C30" s="86"/>
      <c r="D30" s="86"/>
      <c r="E30" s="86"/>
      <c r="F30" s="86"/>
      <c r="G30" s="86"/>
      <c r="H30" s="86"/>
      <c r="I30" s="86"/>
      <c r="J30" s="86"/>
      <c r="K30" s="86"/>
      <c r="L30" s="86"/>
      <c r="M30" s="86"/>
      <c r="N30" s="86"/>
      <c r="O30" s="88"/>
    </row>
    <row r="31" spans="1:15" ht="15.75" thickBot="1" x14ac:dyDescent="0.3">
      <c r="A31" s="85"/>
      <c r="B31" s="87"/>
      <c r="C31" s="87"/>
      <c r="D31" s="87"/>
      <c r="E31" s="87"/>
      <c r="F31" s="87"/>
      <c r="G31" s="87"/>
      <c r="H31" s="87"/>
      <c r="I31" s="87"/>
      <c r="J31" s="87"/>
      <c r="K31" s="87"/>
      <c r="L31" s="87"/>
      <c r="M31" s="87"/>
      <c r="N31" s="87"/>
      <c r="O31" s="89"/>
    </row>
  </sheetData>
  <mergeCells count="6">
    <mergeCell ref="C1:O1"/>
    <mergeCell ref="A8:A31"/>
    <mergeCell ref="B8:H31"/>
    <mergeCell ref="I8:O31"/>
    <mergeCell ref="A7:O7"/>
    <mergeCell ref="C2:O5"/>
  </mergeCells>
  <dataValidations count="1">
    <dataValidation type="list" allowBlank="1" showInputMessage="1" showErrorMessage="1" sqref="A2" xr:uid="{9F73A965-CA14-4AF2-B079-0C497F34BC64}">
      <formula1>"JA,NEE"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F38EA-142B-4631-AE73-01F5C8E36C61}">
  <sheetPr codeName="Blad5"/>
  <dimension ref="A1:O57"/>
  <sheetViews>
    <sheetView workbookViewId="0">
      <selection activeCell="P11" sqref="P11"/>
    </sheetView>
  </sheetViews>
  <sheetFormatPr defaultRowHeight="15" x14ac:dyDescent="0.25"/>
  <cols>
    <col min="1" max="1" width="70.7109375" customWidth="1"/>
  </cols>
  <sheetData>
    <row r="1" spans="1:15" ht="15.75" thickBot="1" x14ac:dyDescent="0.3">
      <c r="A1" s="11" t="s">
        <v>44</v>
      </c>
      <c r="C1" s="63" t="s">
        <v>45</v>
      </c>
      <c r="D1" s="64"/>
      <c r="E1" s="64"/>
      <c r="F1" s="64"/>
      <c r="G1" s="64"/>
      <c r="H1" s="64"/>
      <c r="I1" s="64"/>
      <c r="J1" s="64"/>
      <c r="K1" s="64"/>
      <c r="L1" s="64"/>
      <c r="M1" s="64"/>
      <c r="N1" s="64"/>
      <c r="O1" s="65"/>
    </row>
    <row r="2" spans="1:15" ht="15.75" customHeight="1" thickBot="1" x14ac:dyDescent="0.3">
      <c r="A2" s="76"/>
      <c r="C2" s="66" t="s">
        <v>105</v>
      </c>
      <c r="D2" s="67"/>
      <c r="E2" s="67"/>
      <c r="F2" s="67"/>
      <c r="G2" s="67"/>
      <c r="H2" s="67"/>
      <c r="I2" s="67"/>
      <c r="J2" s="67"/>
      <c r="K2" s="67"/>
      <c r="L2" s="67"/>
      <c r="M2" s="67"/>
      <c r="N2" s="67"/>
      <c r="O2" s="68"/>
    </row>
    <row r="3" spans="1:15" x14ac:dyDescent="0.25">
      <c r="C3" s="69"/>
      <c r="D3" s="62"/>
      <c r="E3" s="62"/>
      <c r="F3" s="62"/>
      <c r="G3" s="62"/>
      <c r="H3" s="62"/>
      <c r="I3" s="62"/>
      <c r="J3" s="62"/>
      <c r="K3" s="62"/>
      <c r="L3" s="62"/>
      <c r="M3" s="62"/>
      <c r="N3" s="62"/>
      <c r="O3" s="70"/>
    </row>
    <row r="4" spans="1:15" x14ac:dyDescent="0.25">
      <c r="C4" s="69"/>
      <c r="D4" s="62"/>
      <c r="E4" s="62"/>
      <c r="F4" s="62"/>
      <c r="G4" s="62"/>
      <c r="H4" s="62"/>
      <c r="I4" s="62"/>
      <c r="J4" s="62"/>
      <c r="K4" s="62"/>
      <c r="L4" s="62"/>
      <c r="M4" s="62"/>
      <c r="N4" s="62"/>
      <c r="O4" s="70"/>
    </row>
    <row r="5" spans="1:15" x14ac:dyDescent="0.25">
      <c r="C5" s="69"/>
      <c r="D5" s="62"/>
      <c r="E5" s="62"/>
      <c r="F5" s="62"/>
      <c r="G5" s="62"/>
      <c r="H5" s="62"/>
      <c r="I5" s="62"/>
      <c r="J5" s="62"/>
      <c r="K5" s="62"/>
      <c r="L5" s="62"/>
      <c r="M5" s="62"/>
      <c r="N5" s="62"/>
      <c r="O5" s="70"/>
    </row>
    <row r="6" spans="1:15" ht="15.75" thickBot="1" x14ac:dyDescent="0.3">
      <c r="C6" s="71"/>
      <c r="D6" s="72"/>
      <c r="E6" s="72"/>
      <c r="F6" s="72"/>
      <c r="G6" s="72"/>
      <c r="H6" s="72"/>
      <c r="I6" s="72"/>
      <c r="J6" s="72"/>
      <c r="K6" s="72"/>
      <c r="L6" s="72"/>
      <c r="M6" s="72"/>
      <c r="N6" s="72"/>
      <c r="O6" s="73"/>
    </row>
    <row r="7" spans="1:15" ht="15.75" thickBot="1" x14ac:dyDescent="0.3"/>
    <row r="8" spans="1:15" x14ac:dyDescent="0.25">
      <c r="A8" s="19" t="s">
        <v>43</v>
      </c>
      <c r="B8" s="20"/>
      <c r="C8" s="20"/>
      <c r="D8" s="20"/>
      <c r="E8" s="20"/>
      <c r="F8" s="20"/>
      <c r="G8" s="20"/>
      <c r="H8" s="20"/>
      <c r="I8" s="20"/>
      <c r="J8" s="20"/>
      <c r="K8" s="20"/>
      <c r="L8" s="20"/>
      <c r="M8" s="20"/>
      <c r="N8" s="20"/>
      <c r="O8" s="21"/>
    </row>
    <row r="9" spans="1:15" x14ac:dyDescent="0.25">
      <c r="A9" s="77"/>
      <c r="B9" s="78"/>
      <c r="C9" s="78"/>
      <c r="D9" s="78"/>
      <c r="E9" s="78"/>
      <c r="F9" s="78"/>
      <c r="G9" s="78"/>
      <c r="H9" s="78"/>
      <c r="I9" s="78"/>
      <c r="J9" s="78"/>
      <c r="K9" s="78"/>
      <c r="L9" s="78"/>
      <c r="M9" s="78"/>
      <c r="N9" s="78"/>
      <c r="O9" s="79"/>
    </row>
    <row r="10" spans="1:15" x14ac:dyDescent="0.25">
      <c r="A10" s="77"/>
      <c r="B10" s="78"/>
      <c r="C10" s="78"/>
      <c r="D10" s="78"/>
      <c r="E10" s="78"/>
      <c r="F10" s="78"/>
      <c r="G10" s="78"/>
      <c r="H10" s="78"/>
      <c r="I10" s="78"/>
      <c r="J10" s="78"/>
      <c r="K10" s="78"/>
      <c r="L10" s="78"/>
      <c r="M10" s="78"/>
      <c r="N10" s="78"/>
      <c r="O10" s="79"/>
    </row>
    <row r="11" spans="1:15" x14ac:dyDescent="0.25">
      <c r="A11" s="77"/>
      <c r="B11" s="78"/>
      <c r="C11" s="78"/>
      <c r="D11" s="78"/>
      <c r="E11" s="78"/>
      <c r="F11" s="78"/>
      <c r="G11" s="78"/>
      <c r="H11" s="78"/>
      <c r="I11" s="78"/>
      <c r="J11" s="78"/>
      <c r="K11" s="78"/>
      <c r="L11" s="78"/>
      <c r="M11" s="78"/>
      <c r="N11" s="78"/>
      <c r="O11" s="79"/>
    </row>
    <row r="12" spans="1:15" x14ac:dyDescent="0.25">
      <c r="A12" s="77"/>
      <c r="B12" s="78"/>
      <c r="C12" s="78"/>
      <c r="D12" s="78"/>
      <c r="E12" s="78"/>
      <c r="F12" s="78"/>
      <c r="G12" s="78"/>
      <c r="H12" s="78"/>
      <c r="I12" s="78"/>
      <c r="J12" s="78"/>
      <c r="K12" s="78"/>
      <c r="L12" s="78"/>
      <c r="M12" s="78"/>
      <c r="N12" s="78"/>
      <c r="O12" s="79"/>
    </row>
    <row r="13" spans="1:15" x14ac:dyDescent="0.25">
      <c r="A13" s="77"/>
      <c r="B13" s="78"/>
      <c r="C13" s="78"/>
      <c r="D13" s="78"/>
      <c r="E13" s="78"/>
      <c r="F13" s="78"/>
      <c r="G13" s="78"/>
      <c r="H13" s="78"/>
      <c r="I13" s="78"/>
      <c r="J13" s="78"/>
      <c r="K13" s="78"/>
      <c r="L13" s="78"/>
      <c r="M13" s="78"/>
      <c r="N13" s="78"/>
      <c r="O13" s="79"/>
    </row>
    <row r="14" spans="1:15" x14ac:dyDescent="0.25">
      <c r="A14" s="77"/>
      <c r="B14" s="78"/>
      <c r="C14" s="78"/>
      <c r="D14" s="78"/>
      <c r="E14" s="78"/>
      <c r="F14" s="78"/>
      <c r="G14" s="78"/>
      <c r="H14" s="78"/>
      <c r="I14" s="78"/>
      <c r="J14" s="78"/>
      <c r="K14" s="78"/>
      <c r="L14" s="78"/>
      <c r="M14" s="78"/>
      <c r="N14" s="78"/>
      <c r="O14" s="79"/>
    </row>
    <row r="15" spans="1:15" x14ac:dyDescent="0.25">
      <c r="A15" s="77"/>
      <c r="B15" s="78"/>
      <c r="C15" s="78"/>
      <c r="D15" s="78"/>
      <c r="E15" s="78"/>
      <c r="F15" s="78"/>
      <c r="G15" s="78"/>
      <c r="H15" s="78"/>
      <c r="I15" s="78"/>
      <c r="J15" s="78"/>
      <c r="K15" s="78"/>
      <c r="L15" s="78"/>
      <c r="M15" s="78"/>
      <c r="N15" s="78"/>
      <c r="O15" s="79"/>
    </row>
    <row r="16" spans="1:15" x14ac:dyDescent="0.25">
      <c r="A16" s="77"/>
      <c r="B16" s="78"/>
      <c r="C16" s="78"/>
      <c r="D16" s="78"/>
      <c r="E16" s="78"/>
      <c r="F16" s="78"/>
      <c r="G16" s="78"/>
      <c r="H16" s="78"/>
      <c r="I16" s="78"/>
      <c r="J16" s="78"/>
      <c r="K16" s="78"/>
      <c r="L16" s="78"/>
      <c r="M16" s="78"/>
      <c r="N16" s="78"/>
      <c r="O16" s="79"/>
    </row>
    <row r="17" spans="1:15" x14ac:dyDescent="0.25">
      <c r="A17" s="77"/>
      <c r="B17" s="78"/>
      <c r="C17" s="78"/>
      <c r="D17" s="78"/>
      <c r="E17" s="78"/>
      <c r="F17" s="78"/>
      <c r="G17" s="78"/>
      <c r="H17" s="78"/>
      <c r="I17" s="78"/>
      <c r="J17" s="78"/>
      <c r="K17" s="78"/>
      <c r="L17" s="78"/>
      <c r="M17" s="78"/>
      <c r="N17" s="78"/>
      <c r="O17" s="79"/>
    </row>
    <row r="18" spans="1:15" x14ac:dyDescent="0.25">
      <c r="A18" s="77"/>
      <c r="B18" s="78"/>
      <c r="C18" s="78"/>
      <c r="D18" s="78"/>
      <c r="E18" s="78"/>
      <c r="F18" s="78"/>
      <c r="G18" s="78"/>
      <c r="H18" s="78"/>
      <c r="I18" s="78"/>
      <c r="J18" s="78"/>
      <c r="K18" s="78"/>
      <c r="L18" s="78"/>
      <c r="M18" s="78"/>
      <c r="N18" s="78"/>
      <c r="O18" s="79"/>
    </row>
    <row r="19" spans="1:15" x14ac:dyDescent="0.25">
      <c r="A19" s="77"/>
      <c r="B19" s="78"/>
      <c r="C19" s="78"/>
      <c r="D19" s="78"/>
      <c r="E19" s="78"/>
      <c r="F19" s="78"/>
      <c r="G19" s="78"/>
      <c r="H19" s="78"/>
      <c r="I19" s="78"/>
      <c r="J19" s="78"/>
      <c r="K19" s="78"/>
      <c r="L19" s="78"/>
      <c r="M19" s="78"/>
      <c r="N19" s="78"/>
      <c r="O19" s="79"/>
    </row>
    <row r="20" spans="1:15" x14ac:dyDescent="0.25">
      <c r="A20" s="77"/>
      <c r="B20" s="78"/>
      <c r="C20" s="78"/>
      <c r="D20" s="78"/>
      <c r="E20" s="78"/>
      <c r="F20" s="78"/>
      <c r="G20" s="78"/>
      <c r="H20" s="78"/>
      <c r="I20" s="78"/>
      <c r="J20" s="78"/>
      <c r="K20" s="78"/>
      <c r="L20" s="78"/>
      <c r="M20" s="78"/>
      <c r="N20" s="78"/>
      <c r="O20" s="79"/>
    </row>
    <row r="21" spans="1:15" x14ac:dyDescent="0.25">
      <c r="A21" s="77"/>
      <c r="B21" s="78"/>
      <c r="C21" s="78"/>
      <c r="D21" s="78"/>
      <c r="E21" s="78"/>
      <c r="F21" s="78"/>
      <c r="G21" s="78"/>
      <c r="H21" s="78"/>
      <c r="I21" s="78"/>
      <c r="J21" s="78"/>
      <c r="K21" s="78"/>
      <c r="L21" s="78"/>
      <c r="M21" s="78"/>
      <c r="N21" s="78"/>
      <c r="O21" s="79"/>
    </row>
    <row r="22" spans="1:15" x14ac:dyDescent="0.25">
      <c r="A22" s="77"/>
      <c r="B22" s="78"/>
      <c r="C22" s="78"/>
      <c r="D22" s="78"/>
      <c r="E22" s="78"/>
      <c r="F22" s="78"/>
      <c r="G22" s="78"/>
      <c r="H22" s="78"/>
      <c r="I22" s="78"/>
      <c r="J22" s="78"/>
      <c r="K22" s="78"/>
      <c r="L22" s="78"/>
      <c r="M22" s="78"/>
      <c r="N22" s="78"/>
      <c r="O22" s="79"/>
    </row>
    <row r="23" spans="1:15" x14ac:dyDescent="0.25">
      <c r="A23" s="77"/>
      <c r="B23" s="78"/>
      <c r="C23" s="78"/>
      <c r="D23" s="78"/>
      <c r="E23" s="78"/>
      <c r="F23" s="78"/>
      <c r="G23" s="78"/>
      <c r="H23" s="78"/>
      <c r="I23" s="78"/>
      <c r="J23" s="78"/>
      <c r="K23" s="78"/>
      <c r="L23" s="78"/>
      <c r="M23" s="78"/>
      <c r="N23" s="78"/>
      <c r="O23" s="79"/>
    </row>
    <row r="24" spans="1:15" x14ac:dyDescent="0.25">
      <c r="A24" s="77"/>
      <c r="B24" s="78"/>
      <c r="C24" s="78"/>
      <c r="D24" s="78"/>
      <c r="E24" s="78"/>
      <c r="F24" s="78"/>
      <c r="G24" s="78"/>
      <c r="H24" s="78"/>
      <c r="I24" s="78"/>
      <c r="J24" s="78"/>
      <c r="K24" s="78"/>
      <c r="L24" s="78"/>
      <c r="M24" s="78"/>
      <c r="N24" s="78"/>
      <c r="O24" s="79"/>
    </row>
    <row r="25" spans="1:15" x14ac:dyDescent="0.25">
      <c r="A25" s="77"/>
      <c r="B25" s="78"/>
      <c r="C25" s="78"/>
      <c r="D25" s="78"/>
      <c r="E25" s="78"/>
      <c r="F25" s="78"/>
      <c r="G25" s="78"/>
      <c r="H25" s="78"/>
      <c r="I25" s="78"/>
      <c r="J25" s="78"/>
      <c r="K25" s="78"/>
      <c r="L25" s="78"/>
      <c r="M25" s="78"/>
      <c r="N25" s="78"/>
      <c r="O25" s="79"/>
    </row>
    <row r="26" spans="1:15" x14ac:dyDescent="0.25">
      <c r="A26" s="77"/>
      <c r="B26" s="78"/>
      <c r="C26" s="78"/>
      <c r="D26" s="78"/>
      <c r="E26" s="78"/>
      <c r="F26" s="78"/>
      <c r="G26" s="78"/>
      <c r="H26" s="78"/>
      <c r="I26" s="78"/>
      <c r="J26" s="78"/>
      <c r="K26" s="78"/>
      <c r="L26" s="78"/>
      <c r="M26" s="78"/>
      <c r="N26" s="78"/>
      <c r="O26" s="79"/>
    </row>
    <row r="27" spans="1:15" x14ac:dyDescent="0.25">
      <c r="A27" s="77"/>
      <c r="B27" s="78"/>
      <c r="C27" s="78"/>
      <c r="D27" s="78"/>
      <c r="E27" s="78"/>
      <c r="F27" s="78"/>
      <c r="G27" s="78"/>
      <c r="H27" s="78"/>
      <c r="I27" s="78"/>
      <c r="J27" s="78"/>
      <c r="K27" s="78"/>
      <c r="L27" s="78"/>
      <c r="M27" s="78"/>
      <c r="N27" s="78"/>
      <c r="O27" s="79"/>
    </row>
    <row r="28" spans="1:15" x14ac:dyDescent="0.25">
      <c r="A28" s="77"/>
      <c r="B28" s="78"/>
      <c r="C28" s="78"/>
      <c r="D28" s="78"/>
      <c r="E28" s="78"/>
      <c r="F28" s="78"/>
      <c r="G28" s="78"/>
      <c r="H28" s="78"/>
      <c r="I28" s="78"/>
      <c r="J28" s="78"/>
      <c r="K28" s="78"/>
      <c r="L28" s="78"/>
      <c r="M28" s="78"/>
      <c r="N28" s="78"/>
      <c r="O28" s="79"/>
    </row>
    <row r="29" spans="1:15" x14ac:dyDescent="0.25">
      <c r="A29" s="77"/>
      <c r="B29" s="78"/>
      <c r="C29" s="78"/>
      <c r="D29" s="78"/>
      <c r="E29" s="78"/>
      <c r="F29" s="78"/>
      <c r="G29" s="78"/>
      <c r="H29" s="78"/>
      <c r="I29" s="78"/>
      <c r="J29" s="78"/>
      <c r="K29" s="78"/>
      <c r="L29" s="78"/>
      <c r="M29" s="78"/>
      <c r="N29" s="78"/>
      <c r="O29" s="79"/>
    </row>
    <row r="30" spans="1:15" x14ac:dyDescent="0.25">
      <c r="A30" s="77"/>
      <c r="B30" s="78"/>
      <c r="C30" s="78"/>
      <c r="D30" s="78"/>
      <c r="E30" s="78"/>
      <c r="F30" s="78"/>
      <c r="G30" s="78"/>
      <c r="H30" s="78"/>
      <c r="I30" s="78"/>
      <c r="J30" s="78"/>
      <c r="K30" s="78"/>
      <c r="L30" s="78"/>
      <c r="M30" s="78"/>
      <c r="N30" s="78"/>
      <c r="O30" s="79"/>
    </row>
    <row r="31" spans="1:15" x14ac:dyDescent="0.25">
      <c r="A31" s="77"/>
      <c r="B31" s="78"/>
      <c r="C31" s="78"/>
      <c r="D31" s="78"/>
      <c r="E31" s="78"/>
      <c r="F31" s="78"/>
      <c r="G31" s="78"/>
      <c r="H31" s="78"/>
      <c r="I31" s="78"/>
      <c r="J31" s="78"/>
      <c r="K31" s="78"/>
      <c r="L31" s="78"/>
      <c r="M31" s="78"/>
      <c r="N31" s="78"/>
      <c r="O31" s="79"/>
    </row>
    <row r="32" spans="1:15" x14ac:dyDescent="0.25">
      <c r="A32" s="77"/>
      <c r="B32" s="78"/>
      <c r="C32" s="78"/>
      <c r="D32" s="78"/>
      <c r="E32" s="78"/>
      <c r="F32" s="78"/>
      <c r="G32" s="78"/>
      <c r="H32" s="78"/>
      <c r="I32" s="78"/>
      <c r="J32" s="78"/>
      <c r="K32" s="78"/>
      <c r="L32" s="78"/>
      <c r="M32" s="78"/>
      <c r="N32" s="78"/>
      <c r="O32" s="79"/>
    </row>
    <row r="33" spans="1:15" x14ac:dyDescent="0.25">
      <c r="A33" s="77"/>
      <c r="B33" s="78"/>
      <c r="C33" s="78"/>
      <c r="D33" s="78"/>
      <c r="E33" s="78"/>
      <c r="F33" s="78"/>
      <c r="G33" s="78"/>
      <c r="H33" s="78"/>
      <c r="I33" s="78"/>
      <c r="J33" s="78"/>
      <c r="K33" s="78"/>
      <c r="L33" s="78"/>
      <c r="M33" s="78"/>
      <c r="N33" s="78"/>
      <c r="O33" s="79"/>
    </row>
    <row r="34" spans="1:15" x14ac:dyDescent="0.25">
      <c r="A34" s="77"/>
      <c r="B34" s="78"/>
      <c r="C34" s="78"/>
      <c r="D34" s="78"/>
      <c r="E34" s="78"/>
      <c r="F34" s="78"/>
      <c r="G34" s="78"/>
      <c r="H34" s="78"/>
      <c r="I34" s="78"/>
      <c r="J34" s="78"/>
      <c r="K34" s="78"/>
      <c r="L34" s="78"/>
      <c r="M34" s="78"/>
      <c r="N34" s="78"/>
      <c r="O34" s="79"/>
    </row>
    <row r="35" spans="1:15" x14ac:dyDescent="0.25">
      <c r="A35" s="77"/>
      <c r="B35" s="78"/>
      <c r="C35" s="78"/>
      <c r="D35" s="78"/>
      <c r="E35" s="78"/>
      <c r="F35" s="78"/>
      <c r="G35" s="78"/>
      <c r="H35" s="78"/>
      <c r="I35" s="78"/>
      <c r="J35" s="78"/>
      <c r="K35" s="78"/>
      <c r="L35" s="78"/>
      <c r="M35" s="78"/>
      <c r="N35" s="78"/>
      <c r="O35" s="79"/>
    </row>
    <row r="36" spans="1:15" x14ac:dyDescent="0.25">
      <c r="A36" s="77"/>
      <c r="B36" s="78"/>
      <c r="C36" s="78"/>
      <c r="D36" s="78"/>
      <c r="E36" s="78"/>
      <c r="F36" s="78"/>
      <c r="G36" s="78"/>
      <c r="H36" s="78"/>
      <c r="I36" s="78"/>
      <c r="J36" s="78"/>
      <c r="K36" s="78"/>
      <c r="L36" s="78"/>
      <c r="M36" s="78"/>
      <c r="N36" s="78"/>
      <c r="O36" s="79"/>
    </row>
    <row r="37" spans="1:15" x14ac:dyDescent="0.25">
      <c r="A37" s="77"/>
      <c r="B37" s="78"/>
      <c r="C37" s="78"/>
      <c r="D37" s="78"/>
      <c r="E37" s="78"/>
      <c r="F37" s="78"/>
      <c r="G37" s="78"/>
      <c r="H37" s="78"/>
      <c r="I37" s="78"/>
      <c r="J37" s="78"/>
      <c r="K37" s="78"/>
      <c r="L37" s="78"/>
      <c r="M37" s="78"/>
      <c r="N37" s="78"/>
      <c r="O37" s="79"/>
    </row>
    <row r="38" spans="1:15" x14ac:dyDescent="0.25">
      <c r="A38" s="77"/>
      <c r="B38" s="78"/>
      <c r="C38" s="78"/>
      <c r="D38" s="78"/>
      <c r="E38" s="78"/>
      <c r="F38" s="78"/>
      <c r="G38" s="78"/>
      <c r="H38" s="78"/>
      <c r="I38" s="78"/>
      <c r="J38" s="78"/>
      <c r="K38" s="78"/>
      <c r="L38" s="78"/>
      <c r="M38" s="78"/>
      <c r="N38" s="78"/>
      <c r="O38" s="79"/>
    </row>
    <row r="39" spans="1:15" x14ac:dyDescent="0.25">
      <c r="A39" s="77"/>
      <c r="B39" s="78"/>
      <c r="C39" s="78"/>
      <c r="D39" s="78"/>
      <c r="E39" s="78"/>
      <c r="F39" s="78"/>
      <c r="G39" s="78"/>
      <c r="H39" s="78"/>
      <c r="I39" s="78"/>
      <c r="J39" s="78"/>
      <c r="K39" s="78"/>
      <c r="L39" s="78"/>
      <c r="M39" s="78"/>
      <c r="N39" s="78"/>
      <c r="O39" s="79"/>
    </row>
    <row r="40" spans="1:15" x14ac:dyDescent="0.25">
      <c r="A40" s="77"/>
      <c r="B40" s="78"/>
      <c r="C40" s="78"/>
      <c r="D40" s="78"/>
      <c r="E40" s="78"/>
      <c r="F40" s="78"/>
      <c r="G40" s="78"/>
      <c r="H40" s="78"/>
      <c r="I40" s="78"/>
      <c r="J40" s="78"/>
      <c r="K40" s="78"/>
      <c r="L40" s="78"/>
      <c r="M40" s="78"/>
      <c r="N40" s="78"/>
      <c r="O40" s="79"/>
    </row>
    <row r="41" spans="1:15" x14ac:dyDescent="0.25">
      <c r="A41" s="77"/>
      <c r="B41" s="78"/>
      <c r="C41" s="78"/>
      <c r="D41" s="78"/>
      <c r="E41" s="78"/>
      <c r="F41" s="78"/>
      <c r="G41" s="78"/>
      <c r="H41" s="78"/>
      <c r="I41" s="78"/>
      <c r="J41" s="78"/>
      <c r="K41" s="78"/>
      <c r="L41" s="78"/>
      <c r="M41" s="78"/>
      <c r="N41" s="78"/>
      <c r="O41" s="79"/>
    </row>
    <row r="42" spans="1:15" x14ac:dyDescent="0.25">
      <c r="A42" s="77"/>
      <c r="B42" s="78"/>
      <c r="C42" s="78"/>
      <c r="D42" s="78"/>
      <c r="E42" s="78"/>
      <c r="F42" s="78"/>
      <c r="G42" s="78"/>
      <c r="H42" s="78"/>
      <c r="I42" s="78"/>
      <c r="J42" s="78"/>
      <c r="K42" s="78"/>
      <c r="L42" s="78"/>
      <c r="M42" s="78"/>
      <c r="N42" s="78"/>
      <c r="O42" s="79"/>
    </row>
    <row r="43" spans="1:15" x14ac:dyDescent="0.25">
      <c r="A43" s="77"/>
      <c r="B43" s="78"/>
      <c r="C43" s="78"/>
      <c r="D43" s="78"/>
      <c r="E43" s="78"/>
      <c r="F43" s="78"/>
      <c r="G43" s="78"/>
      <c r="H43" s="78"/>
      <c r="I43" s="78"/>
      <c r="J43" s="78"/>
      <c r="K43" s="78"/>
      <c r="L43" s="78"/>
      <c r="M43" s="78"/>
      <c r="N43" s="78"/>
      <c r="O43" s="79"/>
    </row>
    <row r="44" spans="1:15" x14ac:dyDescent="0.25">
      <c r="A44" s="77"/>
      <c r="B44" s="78"/>
      <c r="C44" s="78"/>
      <c r="D44" s="78"/>
      <c r="E44" s="78"/>
      <c r="F44" s="78"/>
      <c r="G44" s="78"/>
      <c r="H44" s="78"/>
      <c r="I44" s="78"/>
      <c r="J44" s="78"/>
      <c r="K44" s="78"/>
      <c r="L44" s="78"/>
      <c r="M44" s="78"/>
      <c r="N44" s="78"/>
      <c r="O44" s="79"/>
    </row>
    <row r="45" spans="1:15" x14ac:dyDescent="0.25">
      <c r="A45" s="77"/>
      <c r="B45" s="78"/>
      <c r="C45" s="78"/>
      <c r="D45" s="78"/>
      <c r="E45" s="78"/>
      <c r="F45" s="78"/>
      <c r="G45" s="78"/>
      <c r="H45" s="78"/>
      <c r="I45" s="78"/>
      <c r="J45" s="78"/>
      <c r="K45" s="78"/>
      <c r="L45" s="78"/>
      <c r="M45" s="78"/>
      <c r="N45" s="78"/>
      <c r="O45" s="79"/>
    </row>
    <row r="46" spans="1:15" x14ac:dyDescent="0.25">
      <c r="A46" s="77"/>
      <c r="B46" s="78"/>
      <c r="C46" s="78"/>
      <c r="D46" s="78"/>
      <c r="E46" s="78"/>
      <c r="F46" s="78"/>
      <c r="G46" s="78"/>
      <c r="H46" s="78"/>
      <c r="I46" s="78"/>
      <c r="J46" s="78"/>
      <c r="K46" s="78"/>
      <c r="L46" s="78"/>
      <c r="M46" s="78"/>
      <c r="N46" s="78"/>
      <c r="O46" s="79"/>
    </row>
    <row r="47" spans="1:15" x14ac:dyDescent="0.25">
      <c r="A47" s="77"/>
      <c r="B47" s="78"/>
      <c r="C47" s="78"/>
      <c r="D47" s="78"/>
      <c r="E47" s="78"/>
      <c r="F47" s="78"/>
      <c r="G47" s="78"/>
      <c r="H47" s="78"/>
      <c r="I47" s="78"/>
      <c r="J47" s="78"/>
      <c r="K47" s="78"/>
      <c r="L47" s="78"/>
      <c r="M47" s="78"/>
      <c r="N47" s="78"/>
      <c r="O47" s="79"/>
    </row>
    <row r="48" spans="1:15" x14ac:dyDescent="0.25">
      <c r="A48" s="77"/>
      <c r="B48" s="78"/>
      <c r="C48" s="78"/>
      <c r="D48" s="78"/>
      <c r="E48" s="78"/>
      <c r="F48" s="78"/>
      <c r="G48" s="78"/>
      <c r="H48" s="78"/>
      <c r="I48" s="78"/>
      <c r="J48" s="78"/>
      <c r="K48" s="78"/>
      <c r="L48" s="78"/>
      <c r="M48" s="78"/>
      <c r="N48" s="78"/>
      <c r="O48" s="79"/>
    </row>
    <row r="49" spans="1:15" x14ac:dyDescent="0.25">
      <c r="A49" s="77"/>
      <c r="B49" s="78"/>
      <c r="C49" s="78"/>
      <c r="D49" s="78"/>
      <c r="E49" s="78"/>
      <c r="F49" s="78"/>
      <c r="G49" s="78"/>
      <c r="H49" s="78"/>
      <c r="I49" s="78"/>
      <c r="J49" s="78"/>
      <c r="K49" s="78"/>
      <c r="L49" s="78"/>
      <c r="M49" s="78"/>
      <c r="N49" s="78"/>
      <c r="O49" s="79"/>
    </row>
    <row r="50" spans="1:15" x14ac:dyDescent="0.25">
      <c r="A50" s="77"/>
      <c r="B50" s="78"/>
      <c r="C50" s="78"/>
      <c r="D50" s="78"/>
      <c r="E50" s="78"/>
      <c r="F50" s="78"/>
      <c r="G50" s="78"/>
      <c r="H50" s="78"/>
      <c r="I50" s="78"/>
      <c r="J50" s="78"/>
      <c r="K50" s="78"/>
      <c r="L50" s="78"/>
      <c r="M50" s="78"/>
      <c r="N50" s="78"/>
      <c r="O50" s="79"/>
    </row>
    <row r="51" spans="1:15" x14ac:dyDescent="0.25">
      <c r="A51" s="77"/>
      <c r="B51" s="78"/>
      <c r="C51" s="78"/>
      <c r="D51" s="78"/>
      <c r="E51" s="78"/>
      <c r="F51" s="78"/>
      <c r="G51" s="78"/>
      <c r="H51" s="78"/>
      <c r="I51" s="78"/>
      <c r="J51" s="78"/>
      <c r="K51" s="78"/>
      <c r="L51" s="78"/>
      <c r="M51" s="78"/>
      <c r="N51" s="78"/>
      <c r="O51" s="79"/>
    </row>
    <row r="52" spans="1:15" x14ac:dyDescent="0.25">
      <c r="A52" s="77"/>
      <c r="B52" s="78"/>
      <c r="C52" s="78"/>
      <c r="D52" s="78"/>
      <c r="E52" s="78"/>
      <c r="F52" s="78"/>
      <c r="G52" s="78"/>
      <c r="H52" s="78"/>
      <c r="I52" s="78"/>
      <c r="J52" s="78"/>
      <c r="K52" s="78"/>
      <c r="L52" s="78"/>
      <c r="M52" s="78"/>
      <c r="N52" s="78"/>
      <c r="O52" s="79"/>
    </row>
    <row r="53" spans="1:15" x14ac:dyDescent="0.25">
      <c r="A53" s="77"/>
      <c r="B53" s="78"/>
      <c r="C53" s="78"/>
      <c r="D53" s="78"/>
      <c r="E53" s="78"/>
      <c r="F53" s="78"/>
      <c r="G53" s="78"/>
      <c r="H53" s="78"/>
      <c r="I53" s="78"/>
      <c r="J53" s="78"/>
      <c r="K53" s="78"/>
      <c r="L53" s="78"/>
      <c r="M53" s="78"/>
      <c r="N53" s="78"/>
      <c r="O53" s="79"/>
    </row>
    <row r="54" spans="1:15" x14ac:dyDescent="0.25">
      <c r="A54" s="77"/>
      <c r="B54" s="78"/>
      <c r="C54" s="78"/>
      <c r="D54" s="78"/>
      <c r="E54" s="78"/>
      <c r="F54" s="78"/>
      <c r="G54" s="78"/>
      <c r="H54" s="78"/>
      <c r="I54" s="78"/>
      <c r="J54" s="78"/>
      <c r="K54" s="78"/>
      <c r="L54" s="78"/>
      <c r="M54" s="78"/>
      <c r="N54" s="78"/>
      <c r="O54" s="79"/>
    </row>
    <row r="55" spans="1:15" x14ac:dyDescent="0.25">
      <c r="A55" s="77"/>
      <c r="B55" s="78"/>
      <c r="C55" s="78"/>
      <c r="D55" s="78"/>
      <c r="E55" s="78"/>
      <c r="F55" s="78"/>
      <c r="G55" s="78"/>
      <c r="H55" s="78"/>
      <c r="I55" s="78"/>
      <c r="J55" s="78"/>
      <c r="K55" s="78"/>
      <c r="L55" s="78"/>
      <c r="M55" s="78"/>
      <c r="N55" s="78"/>
      <c r="O55" s="79"/>
    </row>
    <row r="56" spans="1:15" x14ac:dyDescent="0.25">
      <c r="A56" s="77"/>
      <c r="B56" s="78"/>
      <c r="C56" s="78"/>
      <c r="D56" s="78"/>
      <c r="E56" s="78"/>
      <c r="F56" s="78"/>
      <c r="G56" s="78"/>
      <c r="H56" s="78"/>
      <c r="I56" s="78"/>
      <c r="J56" s="78"/>
      <c r="K56" s="78"/>
      <c r="L56" s="78"/>
      <c r="M56" s="78"/>
      <c r="N56" s="78"/>
      <c r="O56" s="79"/>
    </row>
    <row r="57" spans="1:15" ht="15.75" thickBot="1" x14ac:dyDescent="0.3">
      <c r="A57" s="80"/>
      <c r="B57" s="81"/>
      <c r="C57" s="81"/>
      <c r="D57" s="81"/>
      <c r="E57" s="81"/>
      <c r="F57" s="81"/>
      <c r="G57" s="81"/>
      <c r="H57" s="81"/>
      <c r="I57" s="81"/>
      <c r="J57" s="81"/>
      <c r="K57" s="81"/>
      <c r="L57" s="81"/>
      <c r="M57" s="81"/>
      <c r="N57" s="81"/>
      <c r="O57" s="82"/>
    </row>
  </sheetData>
  <mergeCells count="9">
    <mergeCell ref="A33:A57"/>
    <mergeCell ref="B33:H57"/>
    <mergeCell ref="I33:O57"/>
    <mergeCell ref="C1:O1"/>
    <mergeCell ref="A8:O8"/>
    <mergeCell ref="A9:A32"/>
    <mergeCell ref="B9:H32"/>
    <mergeCell ref="I9:O32"/>
    <mergeCell ref="C2:O6"/>
  </mergeCells>
  <dataValidations count="1">
    <dataValidation type="list" allowBlank="1" showInputMessage="1" showErrorMessage="1" sqref="A2" xr:uid="{53DF88F1-E7C6-4203-A3A6-D75332C3AA30}">
      <mc:AlternateContent xmlns:x12ac="http://schemas.microsoft.com/office/spreadsheetml/2011/1/ac" xmlns:mc="http://schemas.openxmlformats.org/markup-compatibility/2006">
        <mc:Choice Requires="x12ac">
          <x12ac:list>0,"0,5",1,"1,5",2,"2,5",3</x12ac:list>
        </mc:Choice>
        <mc:Fallback>
          <formula1>"0,0,5,1,1,5,2,2,5,3"</formula1>
        </mc:Fallback>
      </mc:AlternateContent>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87EB5-9C4E-4AE0-BF1E-BAD4DE1A31FB}">
  <dimension ref="A1:C19"/>
  <sheetViews>
    <sheetView tabSelected="1" workbookViewId="0">
      <selection activeCell="C18" sqref="C18"/>
    </sheetView>
  </sheetViews>
  <sheetFormatPr defaultRowHeight="15" x14ac:dyDescent="0.25"/>
  <cols>
    <col min="1" max="1" width="85.85546875" customWidth="1"/>
    <col min="3" max="3" width="50.5703125" customWidth="1"/>
  </cols>
  <sheetData>
    <row r="1" spans="1:3" x14ac:dyDescent="0.25">
      <c r="A1" s="2" t="s">
        <v>51</v>
      </c>
    </row>
    <row r="2" spans="1:3" ht="15.75" thickBot="1" x14ac:dyDescent="0.3"/>
    <row r="3" spans="1:3" x14ac:dyDescent="0.25">
      <c r="A3" s="11" t="s">
        <v>48</v>
      </c>
    </row>
    <row r="4" spans="1:3" ht="15.75" thickBot="1" x14ac:dyDescent="0.3">
      <c r="A4" s="83">
        <v>0</v>
      </c>
    </row>
    <row r="7" spans="1:3" ht="15.75" thickBot="1" x14ac:dyDescent="0.3"/>
    <row r="8" spans="1:3" ht="135.75" thickBot="1" x14ac:dyDescent="0.3">
      <c r="A8" s="13" t="s">
        <v>106</v>
      </c>
    </row>
    <row r="13" spans="1:3" ht="15.75" thickBot="1" x14ac:dyDescent="0.3">
      <c r="A13" s="2" t="s">
        <v>49</v>
      </c>
    </row>
    <row r="14" spans="1:3" ht="15.75" thickBot="1" x14ac:dyDescent="0.3">
      <c r="B14" s="14" t="s">
        <v>55</v>
      </c>
      <c r="C14" s="15" t="s">
        <v>56</v>
      </c>
    </row>
    <row r="15" spans="1:3" x14ac:dyDescent="0.25">
      <c r="A15" s="16" t="s">
        <v>52</v>
      </c>
      <c r="B15" s="90" t="s">
        <v>13</v>
      </c>
      <c r="C15" s="92"/>
    </row>
    <row r="16" spans="1:3" ht="15.75" thickBot="1" x14ac:dyDescent="0.3">
      <c r="A16" s="12" t="s">
        <v>53</v>
      </c>
      <c r="B16" s="91" t="s">
        <v>13</v>
      </c>
      <c r="C16" s="93"/>
    </row>
    <row r="18" spans="1:1" ht="15.75" thickBot="1" x14ac:dyDescent="0.3"/>
    <row r="19" spans="1:1" ht="195.75" thickBot="1" x14ac:dyDescent="0.3">
      <c r="A19" s="13" t="s">
        <v>54</v>
      </c>
    </row>
  </sheetData>
  <sheetProtection algorithmName="SHA-512" hashValue="Fn/sl+IewHtT1tdZWecDomqWCq8s5FSzeVkSHu2N4zK+S0ZK6WPG8psEj7I10YKKpipfOlKsUdRzWbNlkjtxoA==" saltValue="1mSAqvFwR2zSNfs/qlzXKg==" spinCount="100000" sheet="1" objects="1" scenarios="1"/>
  <dataValidations count="2">
    <dataValidation type="list" allowBlank="1" showInputMessage="1" showErrorMessage="1" sqref="A4" xr:uid="{71E026E5-508B-4461-A3CF-940113EAC844}">
      <formula1>"0,1,2,3,4,5"</formula1>
    </dataValidation>
    <dataValidation type="list" allowBlank="1" showInputMessage="1" showErrorMessage="1" sqref="B15:B16" xr:uid="{14928B08-AC7A-4FC9-8C97-AE0DADEC737E}">
      <formula1>"JA,NEEN"</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OVERZICHT PUNTEN</vt:lpstr>
      <vt:lpstr>REGELMATIGE WERKING</vt:lpstr>
      <vt:lpstr>GROEPSWEEKENDS</vt:lpstr>
      <vt:lpstr>GROEPSOPTREDENS</vt:lpstr>
      <vt:lpstr>OPEN ACTIVITEITEN</vt:lpstr>
      <vt:lpstr> COMMUNICATIE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Michiel Vanholst</dc:creator>
  <cp:lastModifiedBy>Michiel Vanholst</cp:lastModifiedBy>
  <dcterms:created xsi:type="dcterms:W3CDTF">2025-01-21T08:36:38Z</dcterms:created>
  <dcterms:modified xsi:type="dcterms:W3CDTF">2025-07-31T11:59:35Z</dcterms:modified>
</cp:coreProperties>
</file>